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autoCompressPictures="0"/>
  <mc:AlternateContent xmlns:mc="http://schemas.openxmlformats.org/markup-compatibility/2006">
    <mc:Choice Requires="x15">
      <x15ac:absPath xmlns:x15ac="http://schemas.microsoft.com/office/spreadsheetml/2010/11/ac" url="https://projectlinesolutionsinc.sharepoint.com/sites/PLSMarketing/Working Files/Strategy/Content_Web Strategy/"/>
    </mc:Choice>
  </mc:AlternateContent>
  <xr:revisionPtr revIDLastSave="2370" documentId="8_{DD55EB14-2DC5-4ED0-B62B-AB92FA54EE37}" xr6:coauthVersionLast="45" xr6:coauthVersionMax="45" xr10:uidLastSave="{89022043-E06F-4E9A-B5F2-156C95439FD9}"/>
  <bookViews>
    <workbookView xWindow="-120" yWindow="-120" windowWidth="29040" windowHeight="15840" tabRatio="787" xr2:uid="{00000000-000D-0000-FFFF-FFFF00000000}"/>
  </bookViews>
  <sheets>
    <sheet name="&gt;&gt; Start Here" sheetId="5" r:id="rId1"/>
    <sheet name="Present - Systems" sheetId="1" r:id="rId2"/>
    <sheet name="Present - Efficiency" sheetId="3" r:id="rId3"/>
    <sheet name="Present - Visibility" sheetId="4" r:id="rId4"/>
    <sheet name="Future - Growth Plans" sheetId="7" r:id="rId5"/>
    <sheet name="Cultural Readiness Check" sheetId="8" state="hidden" r:id="rId6"/>
    <sheet name="Score Summary" sheetId="6" r:id="rId7"/>
    <sheet name="Lists" sheetId="2" state="hidden" r:id="rId8"/>
  </sheets>
  <definedNames>
    <definedName name="Efficiency">Lists!$D$2:$D$4</definedName>
    <definedName name="Exchange">#REF!</definedName>
    <definedName name="GrowthPlans">Lists!$M$2:$M$5</definedName>
    <definedName name="Integration">Lists!$A$2:$A$6</definedName>
    <definedName name="PLS_Cost">#REF!</definedName>
    <definedName name="PLS_Disb">#REF!</definedName>
    <definedName name="PLS_Rate">#REF!</definedName>
    <definedName name="_xlnm.Print_Area" localSheetId="1">'Present - Systems'!$A$4:$D$59</definedName>
    <definedName name="_xlnm.Print_Titles" localSheetId="1">'Present - Systems'!$4:$9</definedName>
    <definedName name="ReportingAbility">Lists!$G$2:$G$4</definedName>
    <definedName name="ReportingTime">Lists!$J$2:$J$4</definedName>
    <definedName name="SBO_Pro">'Present - Systems'!$D$11</definedName>
    <definedName name="SBO_Us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4" l="1"/>
  <c r="F10" i="4"/>
  <c r="F9" i="4"/>
  <c r="E11" i="4"/>
  <c r="E10" i="4"/>
  <c r="E9" i="4"/>
  <c r="D16" i="3"/>
  <c r="D15" i="3"/>
  <c r="D14" i="3"/>
  <c r="D13" i="3"/>
  <c r="D12" i="3"/>
  <c r="D11" i="3"/>
  <c r="D10" i="3"/>
  <c r="F29" i="4"/>
  <c r="F28" i="4"/>
  <c r="F27" i="4"/>
  <c r="F26" i="4"/>
  <c r="F24" i="4" l="1"/>
  <c r="F23" i="4"/>
  <c r="F22" i="4"/>
  <c r="F21" i="4"/>
  <c r="F20" i="4"/>
  <c r="F19" i="4"/>
  <c r="F17" i="4"/>
  <c r="F16" i="4"/>
  <c r="F15" i="4"/>
  <c r="F14" i="4"/>
  <c r="F13" i="4"/>
  <c r="F8" i="4"/>
  <c r="F7" i="4"/>
  <c r="F6" i="4"/>
  <c r="F5" i="4"/>
  <c r="D33" i="3"/>
  <c r="D32" i="3"/>
  <c r="D31" i="3"/>
  <c r="D30" i="3"/>
  <c r="D28" i="3"/>
  <c r="D27" i="3"/>
  <c r="D26" i="3"/>
  <c r="D25" i="3"/>
  <c r="D24" i="3"/>
  <c r="D23" i="3"/>
  <c r="D22" i="3"/>
  <c r="D21" i="3"/>
  <c r="D20" i="3"/>
  <c r="D19" i="3"/>
  <c r="D18" i="3"/>
  <c r="D9" i="3"/>
  <c r="D8" i="3"/>
  <c r="D7" i="3"/>
  <c r="D6" i="3"/>
  <c r="D5" i="3"/>
  <c r="D35" i="1"/>
  <c r="D34" i="1"/>
  <c r="D33" i="1"/>
  <c r="D32" i="1"/>
  <c r="D31" i="1"/>
  <c r="D30" i="1"/>
  <c r="D29" i="1"/>
  <c r="D28" i="1"/>
  <c r="D27" i="1"/>
  <c r="D26" i="1"/>
  <c r="D24" i="1"/>
  <c r="D23" i="1"/>
  <c r="D22" i="1"/>
  <c r="D21" i="1"/>
  <c r="D20" i="1"/>
  <c r="D19" i="1"/>
  <c r="D18" i="1"/>
  <c r="D17" i="1"/>
  <c r="D16" i="1"/>
  <c r="D15" i="1"/>
  <c r="D13" i="1"/>
  <c r="D12" i="1"/>
  <c r="D11" i="1"/>
  <c r="D10" i="1"/>
  <c r="D9" i="1"/>
  <c r="D8" i="1"/>
  <c r="D7" i="1"/>
  <c r="D6" i="1"/>
  <c r="D5" i="1"/>
  <c r="D16" i="7"/>
  <c r="D15" i="7"/>
  <c r="D14" i="7"/>
  <c r="D13" i="7"/>
  <c r="D12" i="7"/>
  <c r="D10" i="7"/>
  <c r="D9" i="7"/>
  <c r="D8" i="7"/>
  <c r="D7" i="7"/>
  <c r="D6" i="7"/>
  <c r="D5" i="7"/>
  <c r="C36" i="1" l="1"/>
  <c r="C34" i="3"/>
  <c r="E29" i="4"/>
  <c r="E28" i="4"/>
  <c r="E27" i="4"/>
  <c r="E26" i="4"/>
  <c r="E24" i="4"/>
  <c r="E23" i="4"/>
  <c r="E22" i="4"/>
  <c r="E21" i="4"/>
  <c r="E20" i="4"/>
  <c r="E19" i="4"/>
  <c r="E17" i="4"/>
  <c r="E16" i="4"/>
  <c r="E15" i="4"/>
  <c r="E14" i="4"/>
  <c r="E13" i="4"/>
  <c r="E8" i="4"/>
  <c r="E7" i="4"/>
  <c r="E6" i="4"/>
  <c r="E5" i="4"/>
  <c r="D30" i="4" s="1"/>
  <c r="E19" i="8"/>
  <c r="E18" i="8"/>
  <c r="E17" i="8"/>
  <c r="E16" i="8"/>
  <c r="E15" i="8"/>
  <c r="E14" i="8"/>
  <c r="E13" i="8"/>
  <c r="E12" i="8"/>
  <c r="E11" i="8"/>
  <c r="E10" i="8"/>
  <c r="E9" i="8"/>
  <c r="E8" i="8"/>
  <c r="E7" i="8"/>
  <c r="E6" i="8"/>
  <c r="E5" i="8"/>
  <c r="B10" i="6" l="1"/>
  <c r="C20" i="8"/>
  <c r="C17" i="7" l="1"/>
  <c r="B11" i="6" s="1"/>
  <c r="B9" i="6" l="1"/>
  <c r="B8" i="6"/>
  <c r="B12" i="6" s="1"/>
</calcChain>
</file>

<file path=xl/sharedStrings.xml><?xml version="1.0" encoding="utf-8"?>
<sst xmlns="http://schemas.openxmlformats.org/spreadsheetml/2006/main" count="240" uniqueCount="183">
  <si>
    <t>Response</t>
  </si>
  <si>
    <t>Accounting</t>
  </si>
  <si>
    <t>CRM (Customer Relationship Management)</t>
  </si>
  <si>
    <t>Inventory</t>
  </si>
  <si>
    <t>Project Management</t>
  </si>
  <si>
    <t>Production / Manufacturing</t>
  </si>
  <si>
    <t>Marketing</t>
  </si>
  <si>
    <t>Service</t>
  </si>
  <si>
    <t>HR / Payroll</t>
  </si>
  <si>
    <t>Time &amp; Expense</t>
  </si>
  <si>
    <t>System Name</t>
  </si>
  <si>
    <t>Integration</t>
  </si>
  <si>
    <t>Yes</t>
  </si>
  <si>
    <t>No</t>
  </si>
  <si>
    <t>Data Integration</t>
  </si>
  <si>
    <t>Full integration exists</t>
  </si>
  <si>
    <t>Partial integration exists</t>
  </si>
  <si>
    <t>Manual import / export process</t>
  </si>
  <si>
    <t>Manual data entry in multiple systems</t>
  </si>
  <si>
    <t>No data duplication - reconcile in Excel</t>
  </si>
  <si>
    <t>Points</t>
  </si>
  <si>
    <t>We find it challenging to determine what's in our sales pipeline.</t>
  </si>
  <si>
    <t>We manually compile reports to evaluate business performance.</t>
  </si>
  <si>
    <t>We regularly find data inaccuracies as a result of manual effort.</t>
  </si>
  <si>
    <t>We spend too much time transferring data back and forth between systems.</t>
  </si>
  <si>
    <t>Creating accurate project budgets is difficult because our historical data has limited detail.</t>
  </si>
  <si>
    <t>We find it difficult to assign the right resources to the right project tasks, because we don't have a clear view of individual and company-side resource commitments.</t>
  </si>
  <si>
    <t>We can't evaluate the success of a job / project until after it's complete because have limited reporting capabilities.</t>
  </si>
  <si>
    <t>Our project managers struggle to get a complete picture of their project costs.</t>
  </si>
  <si>
    <t>We have (or suspect we have) some inventory that's overstocked or not moving.</t>
  </si>
  <si>
    <t>We have SKUs that are obsolete and/or have been replaced with another SKU.</t>
  </si>
  <si>
    <t>I'm not sure</t>
  </si>
  <si>
    <t>We've encountered a situation where we lost sales due to stock-outs.</t>
  </si>
  <si>
    <t>We aren't sure how much inventory we have on the shelves.</t>
  </si>
  <si>
    <t>We regularly find that the numbers from our inventory counts don't match the numbers in our system.</t>
  </si>
  <si>
    <t>We find it difficult to plan inventory levels due to the number of SKUs, coupled with fluctuating or seasonal demands.</t>
  </si>
  <si>
    <t>We have SKUs with long or varied order lead times.</t>
  </si>
  <si>
    <t>We find it challenging to replenish across mutliple locations and/or 3PL providers.</t>
  </si>
  <si>
    <t>We find it challenging to manage RMAs (Return Material Authorizations) because we don't have an effective process in place.</t>
  </si>
  <si>
    <t>We must manually balance our inventory subledger accounts.</t>
  </si>
  <si>
    <t>We think improved inventory management could increase staff productivity.</t>
  </si>
  <si>
    <t>Score</t>
  </si>
  <si>
    <t>How long is an average sales cycle?</t>
  </si>
  <si>
    <t>Reporting Ability</t>
  </si>
  <si>
    <t>Reporting Time</t>
  </si>
  <si>
    <t>Our processes lack consistency and rigour.</t>
  </si>
  <si>
    <t>&lt;1 week</t>
  </si>
  <si>
    <t>&gt;1 week</t>
  </si>
  <si>
    <t>Can we answer using data?</t>
  </si>
  <si>
    <t>What percentage of leads convert to a sale?</t>
  </si>
  <si>
    <t>What's our percentage of repeat business?</t>
  </si>
  <si>
    <t>What's the average gross margin per sale?</t>
  </si>
  <si>
    <t>What is current chargeability relative to break-even targets?</t>
  </si>
  <si>
    <t>Which departments or individuals are flagged as needing attention?</t>
  </si>
  <si>
    <t>Who are our top five customers by number of trouble tickets?</t>
  </si>
  <si>
    <t>What is the gross margin by job / project?</t>
  </si>
  <si>
    <t>As a percentage, what is resource utilization by job or phase?</t>
  </si>
  <si>
    <t>What is the schedule and cost variance by job?</t>
  </si>
  <si>
    <t>What are our top selling products (or categories) by territory, sales representative or customer group?</t>
  </si>
  <si>
    <t>Which suppliers are the top (or bottom) five performers, based on delivery time or fulfillment accuracy? Are there any noticeable trends?</t>
  </si>
  <si>
    <t>What's the average cost to produce goods?</t>
  </si>
  <si>
    <t>Which finished goods are trending up or down in cost?</t>
  </si>
  <si>
    <t>What percentage is being rejected per product or category?</t>
  </si>
  <si>
    <t>Which products, lots or raw materials are associated with the top five customer warranty issues?</t>
  </si>
  <si>
    <t>What's the value of our stale inventory?</t>
  </si>
  <si>
    <t>What's our inventory turnover rate?</t>
  </si>
  <si>
    <t>How long are suppliers taking to deliver goods or materials?</t>
  </si>
  <si>
    <t>If you handle inventory:</t>
  </si>
  <si>
    <t>How long does it take to run the reports?</t>
  </si>
  <si>
    <t>Other Applications:</t>
  </si>
  <si>
    <t>Spreadsheets:</t>
  </si>
  <si>
    <t>&lt;Enter Application Type Here&gt;</t>
  </si>
  <si>
    <t>&lt;Enter Spreadsheet Type Here&gt;</t>
  </si>
  <si>
    <t>Efficiency Score:</t>
  </si>
  <si>
    <t>Visibility Score:</t>
  </si>
  <si>
    <t>Application Type</t>
  </si>
  <si>
    <t>Efficiency Statement</t>
  </si>
  <si>
    <t>Performance Question</t>
  </si>
  <si>
    <t>Present State: Efficiency</t>
  </si>
  <si>
    <t>Present State: Systems</t>
  </si>
  <si>
    <t>Present State: Visibility</t>
  </si>
  <si>
    <t>Yes, but not easily</t>
  </si>
  <si>
    <t>If you have a service component:</t>
  </si>
  <si>
    <t>If you're a manufacturer:</t>
  </si>
  <si>
    <t>Growth Initiative</t>
  </si>
  <si>
    <t>Growth</t>
  </si>
  <si>
    <t>We want to make our organization more agile to respond more effectively to changing market conditions.</t>
  </si>
  <si>
    <t>We have aggressive revenue growth targets.</t>
  </si>
  <si>
    <t>We plan to increase our staff headcount in the next 5 years.</t>
  </si>
  <si>
    <t>We plan to expand our business into new geographic regions.</t>
  </si>
  <si>
    <t>We plan to add new product / service offerings.</t>
  </si>
  <si>
    <t>We want the ability to expand into new lines of business.</t>
  </si>
  <si>
    <t>Other growth plans:</t>
  </si>
  <si>
    <t>&lt;Enter details here&gt;</t>
  </si>
  <si>
    <t>Within the next year</t>
  </si>
  <si>
    <t>1-2 years</t>
  </si>
  <si>
    <t>2-5 years</t>
  </si>
  <si>
    <t>No current plans</t>
  </si>
  <si>
    <t>Growth Score:</t>
  </si>
  <si>
    <t>Future State: Growth Plans</t>
  </si>
  <si>
    <t>Assessment Criteria</t>
  </si>
  <si>
    <t>Future Stage: Growth Plans</t>
  </si>
  <si>
    <t>Score Range</t>
  </si>
  <si>
    <t>What does my score mean?</t>
  </si>
  <si>
    <t>Our situation is critical - we need to make a change quickly.</t>
  </si>
  <si>
    <t>Our Next Steps</t>
  </si>
  <si>
    <t>Start evaluating ERP solutions - establish our budget, timeline and identify our preferred ERP partners.</t>
  </si>
  <si>
    <t>Reach out to ERP partners immediately to setup demos and select a system ASAP.</t>
  </si>
  <si>
    <t>Cultural Readiness Check</t>
  </si>
  <si>
    <t>Readiness Check</t>
  </si>
  <si>
    <t>Have we identified our motivation for implementing ERP?</t>
  </si>
  <si>
    <t>Have key stakeholders documented specific needs and wishes?</t>
  </si>
  <si>
    <t>2a</t>
  </si>
  <si>
    <t>2b</t>
  </si>
  <si>
    <t>Are all business requirements documented in one place?</t>
  </si>
  <si>
    <t>Are they prioritized?</t>
  </si>
  <si>
    <t>Does the ERP implementation have executive sponsorship?</t>
  </si>
  <si>
    <t>Have we assembled our selection and implementation team?</t>
  </si>
  <si>
    <t>5a</t>
  </si>
  <si>
    <t>Have we appointed a project leader?</t>
  </si>
  <si>
    <t>Have we identified early system adoption users (initial key users)?</t>
  </si>
  <si>
    <t>6a</t>
  </si>
  <si>
    <t>6b</t>
  </si>
  <si>
    <t>Have we documented the business case, assumptions and anticipated ROI?</t>
  </si>
  <si>
    <t>Have we outlined our key performance indicators (measurements of success)?</t>
  </si>
  <si>
    <t>IS our ERP implementation project fully funded, including miscellaneous and unexpected expenses?</t>
  </si>
  <si>
    <t>Cultural Readiness Score:</t>
  </si>
  <si>
    <t>Do we have a plan to overcome any challenges or roadblocks to get them on board?</t>
  </si>
  <si>
    <t>Are all initial key users on board with the move to a new system?</t>
  </si>
  <si>
    <t>Is our company culture open to the project? 
(e.g. key stakeholders understand the value and support the project)</t>
  </si>
  <si>
    <t>Is our company in a stable position? 
(e.g. no significant turmoil in the past few years - management change, layoffs, other IT projects, etc.)</t>
  </si>
  <si>
    <t>Efficiency / Culture</t>
  </si>
  <si>
    <t>Notes</t>
  </si>
  <si>
    <t>&gt;75%</t>
  </si>
  <si>
    <r>
      <t xml:space="preserve">Use the worksheet below to evaluate the level of visibility you currently have into your business performance. Think about </t>
    </r>
    <r>
      <rPr>
        <b/>
        <sz val="9"/>
        <color theme="1"/>
        <rFont val="Calibri Light"/>
        <family val="2"/>
        <scheme val="minor"/>
      </rPr>
      <t>how</t>
    </r>
    <r>
      <rPr>
        <sz val="9"/>
        <color theme="1"/>
        <rFont val="Calibri Light"/>
        <family val="2"/>
        <scheme val="minor"/>
      </rPr>
      <t xml:space="preserve"> you would answer each question. What reports would you run? How long would it take? Can you easily analyze the data to gain deeper insights?</t>
    </r>
  </si>
  <si>
    <r>
      <t xml:space="preserve">In the </t>
    </r>
    <r>
      <rPr>
        <i/>
        <sz val="9"/>
        <color theme="1"/>
        <rFont val="Calibri Light"/>
        <family val="2"/>
        <scheme val="minor"/>
      </rPr>
      <t>Response</t>
    </r>
    <r>
      <rPr>
        <sz val="9"/>
        <color theme="1"/>
        <rFont val="Calibri Light"/>
        <family val="2"/>
        <scheme val="minor"/>
      </rPr>
      <t xml:space="preserve"> column, indicate the option that best describes your timeline for each growth initiative.</t>
    </r>
  </si>
  <si>
    <r>
      <t xml:space="preserve">This section will help you evaluate how ready your organization is to undertake this kind of change.
In the </t>
    </r>
    <r>
      <rPr>
        <i/>
        <sz val="9"/>
        <color theme="1"/>
        <rFont val="Calibri Light"/>
        <family val="2"/>
        <scheme val="minor"/>
      </rPr>
      <t>Response</t>
    </r>
    <r>
      <rPr>
        <sz val="9"/>
        <color theme="1"/>
        <rFont val="Calibri Light"/>
        <family val="2"/>
        <scheme val="minor"/>
      </rPr>
      <t xml:space="preserve"> column, indicate the extent to which each statement applies to your business. Use the </t>
    </r>
    <r>
      <rPr>
        <i/>
        <sz val="9"/>
        <color theme="1"/>
        <rFont val="Calibri Light"/>
        <family val="2"/>
        <scheme val="minor"/>
      </rPr>
      <t>Notes</t>
    </r>
    <r>
      <rPr>
        <sz val="9"/>
        <color theme="1"/>
        <rFont val="Calibri Light"/>
        <family val="2"/>
        <scheme val="minor"/>
      </rPr>
      <t xml:space="preserve"> column to add any useful comments to expand on your response.</t>
    </r>
  </si>
  <si>
    <t>Total ERP Readiness Score:</t>
  </si>
  <si>
    <t>Are we ready to implement a new ERP system?</t>
  </si>
  <si>
    <t>Systems Integration Score:</t>
  </si>
  <si>
    <t>Score - 1</t>
  </si>
  <si>
    <t>Score - 2</t>
  </si>
  <si>
    <t>My score summary</t>
  </si>
  <si>
    <t>What My Score Means</t>
  </si>
  <si>
    <t>Below you'll find a summary of your score from each section. The higher the score, the greater your need for an ERP system. We've provided recommended next steps based on your Total ERP Readiness Score.</t>
  </si>
  <si>
    <t>Additional ERP resources</t>
  </si>
  <si>
    <t>In the meantime, feel free to explore our ERP resource library. You'll find valuable information to guide you through the ERP selection and implementation process.</t>
  </si>
  <si>
    <r>
      <t xml:space="preserve">Use the worksheet below to list </t>
    </r>
    <r>
      <rPr>
        <b/>
        <sz val="9"/>
        <color theme="1"/>
        <rFont val="Calibri Light"/>
        <family val="2"/>
        <scheme val="minor"/>
      </rPr>
      <t>all</t>
    </r>
    <r>
      <rPr>
        <sz val="9"/>
        <color theme="1"/>
        <rFont val="Calibri Light"/>
        <family val="2"/>
        <scheme val="minor"/>
      </rPr>
      <t xml:space="preserve"> your current systems, applications and tools. Fill in the name of the systems you use for each area of the business and any others that are important. If you don't currently have a system, leave it blank. Under the </t>
    </r>
    <r>
      <rPr>
        <i/>
        <sz val="9"/>
        <color theme="1"/>
        <rFont val="Calibri Light"/>
        <family val="2"/>
        <scheme val="minor"/>
      </rPr>
      <t>Data Integration</t>
    </r>
    <r>
      <rPr>
        <sz val="9"/>
        <color theme="1"/>
        <rFont val="Calibri Light"/>
        <family val="2"/>
        <scheme val="minor"/>
      </rPr>
      <t xml:space="preserve"> column, indicate how the data is linked to your other systems.</t>
    </r>
  </si>
  <si>
    <r>
      <t xml:space="preserve">In the </t>
    </r>
    <r>
      <rPr>
        <i/>
        <sz val="9"/>
        <color theme="1"/>
        <rFont val="Calibri Light"/>
        <family val="2"/>
        <scheme val="minor"/>
      </rPr>
      <t>Response</t>
    </r>
    <r>
      <rPr>
        <sz val="9"/>
        <color theme="1"/>
        <rFont val="Calibri Light"/>
        <family val="2"/>
        <scheme val="minor"/>
      </rPr>
      <t xml:space="preserve"> column, indicate whether the statements below are true for your organization.</t>
    </r>
  </si>
  <si>
    <t>www.projectline.ca</t>
  </si>
  <si>
    <t>ERP Readiness Assessment for SMEs</t>
  </si>
  <si>
    <t>Instructions</t>
  </si>
  <si>
    <t>This workbook is designed to help you determine whether your company is ready to implement a new ERP system.
The assessment considers 5 key areas:</t>
  </si>
  <si>
    <r>
      <rPr>
        <sz val="9"/>
        <color theme="8"/>
        <rFont val="Wingdings 3"/>
        <family val="1"/>
        <charset val="2"/>
      </rPr>
      <t>}</t>
    </r>
    <r>
      <rPr>
        <sz val="9"/>
        <color theme="1"/>
        <rFont val="Calibri Light"/>
        <family val="2"/>
      </rPr>
      <t xml:space="preserve"> The systems you currently use and how well they're integrated.</t>
    </r>
  </si>
  <si>
    <r>
      <rPr>
        <sz val="9"/>
        <color theme="8"/>
        <rFont val="Wingdings 3"/>
        <family val="1"/>
        <charset val="2"/>
      </rPr>
      <t>}</t>
    </r>
    <r>
      <rPr>
        <sz val="9"/>
        <color theme="1"/>
        <rFont val="Calibri Light"/>
        <family val="2"/>
      </rPr>
      <t xml:space="preserve"> How efficient your processes are.</t>
    </r>
  </si>
  <si>
    <r>
      <rPr>
        <sz val="9"/>
        <color theme="8"/>
        <rFont val="Wingdings 3"/>
        <family val="1"/>
        <charset val="2"/>
      </rPr>
      <t>}</t>
    </r>
    <r>
      <rPr>
        <sz val="9"/>
        <color theme="1"/>
        <rFont val="Calibri Light"/>
        <family val="2"/>
      </rPr>
      <t xml:space="preserve"> The level of business visibility you have.</t>
    </r>
  </si>
  <si>
    <r>
      <rPr>
        <sz val="9"/>
        <color theme="8"/>
        <rFont val="Wingdings 3"/>
        <family val="1"/>
        <charset val="2"/>
      </rPr>
      <t>}</t>
    </r>
    <r>
      <rPr>
        <sz val="9"/>
        <color theme="1"/>
        <rFont val="Calibri Light"/>
        <family val="2"/>
      </rPr>
      <t xml:space="preserve"> Your growth plans for the business.</t>
    </r>
  </si>
  <si>
    <t>Questions about using the workbook? Drop us a note at:</t>
  </si>
  <si>
    <t>info@projectline.ca</t>
  </si>
  <si>
    <t>Simply fill in the necessary information per the instructions on each tab. Your score for each section will be automatically calculated and transferred to the Score Summary tab.</t>
  </si>
  <si>
    <t>&lt;1 hour</t>
  </si>
  <si>
    <t>Reconciling foreign currency differences is challenging.</t>
  </si>
  <si>
    <t>Our order process is manual or cumbersome, impacting the customer experience.</t>
  </si>
  <si>
    <t>Our payment processes require manual effort.</t>
  </si>
  <si>
    <t>We find it challenging to get a clear 360-degree view of our customers.</t>
  </si>
  <si>
    <t>We're struggling to manage cash flow effectively.</t>
  </si>
  <si>
    <t>We have difficulty tracking actual vs. budget on key accounts / expenses.</t>
  </si>
  <si>
    <t>It takes days (or even weeks) to get a clear picture of our financial health.</t>
  </si>
  <si>
    <t>What is our current days sales outstanding (DSO)?</t>
  </si>
  <si>
    <t>What does our cash flow forecast look like over the next month? 3 months? 6 months?</t>
  </si>
  <si>
    <t>How long does it take us to do bank reconciliations?</t>
  </si>
  <si>
    <t>&lt;40%</t>
  </si>
  <si>
    <t>We might have room for improvement, but our systems are working pretty well.</t>
  </si>
  <si>
    <t>Identify areas we can improve and make the necessary changes. Continue to review regularly.</t>
  </si>
  <si>
    <t>41% - 74%</t>
  </si>
  <si>
    <t>We've uncovered a clear need to upgrade our systems.</t>
  </si>
  <si>
    <t>Start my ERP search with ProjectLine</t>
  </si>
  <si>
    <t>GO &gt;</t>
  </si>
  <si>
    <r>
      <rPr>
        <sz val="9"/>
        <color theme="8"/>
        <rFont val="Wingdings 3"/>
        <family val="1"/>
        <charset val="2"/>
      </rPr>
      <t>}</t>
    </r>
    <r>
      <rPr>
        <sz val="9"/>
        <color theme="1"/>
        <rFont val="Calibri Light"/>
        <family val="2"/>
      </rPr>
      <t xml:space="preserve"> </t>
    </r>
    <r>
      <rPr>
        <b/>
        <sz val="9"/>
        <color theme="1"/>
        <rFont val="Calibri Light"/>
        <family val="2"/>
      </rPr>
      <t>About SAP Business One</t>
    </r>
  </si>
  <si>
    <r>
      <rPr>
        <sz val="9"/>
        <color theme="8"/>
        <rFont val="Wingdings 3"/>
        <family val="1"/>
        <charset val="2"/>
      </rPr>
      <t>}</t>
    </r>
    <r>
      <rPr>
        <sz val="9"/>
        <color theme="1"/>
        <rFont val="Calibri Light"/>
        <family val="2"/>
      </rPr>
      <t xml:space="preserve"> </t>
    </r>
    <r>
      <rPr>
        <b/>
        <sz val="9"/>
        <color theme="1"/>
        <rFont val="Calibri Light"/>
        <family val="2"/>
      </rPr>
      <t>ERP Selection Guide for SMES</t>
    </r>
  </si>
  <si>
    <r>
      <rPr>
        <sz val="9"/>
        <color theme="8"/>
        <rFont val="Wingdings 3"/>
        <family val="1"/>
        <charset val="2"/>
      </rPr>
      <t>}</t>
    </r>
    <r>
      <rPr>
        <sz val="9"/>
        <color theme="1"/>
        <rFont val="Calibri Light"/>
        <family val="2"/>
      </rPr>
      <t xml:space="preserve"> </t>
    </r>
    <r>
      <rPr>
        <b/>
        <sz val="9"/>
        <color theme="1"/>
        <rFont val="Calibri Light"/>
        <family val="2"/>
      </rPr>
      <t>ERP Implementation Guide for SMES</t>
    </r>
  </si>
  <si>
    <r>
      <rPr>
        <sz val="9"/>
        <color theme="8"/>
        <rFont val="Wingdings 3"/>
        <family val="1"/>
        <charset val="2"/>
      </rPr>
      <t>}</t>
    </r>
    <r>
      <rPr>
        <sz val="9"/>
        <color theme="1"/>
        <rFont val="Calibri Light"/>
        <family val="2"/>
      </rPr>
      <t xml:space="preserve"> </t>
    </r>
    <r>
      <rPr>
        <b/>
        <sz val="9"/>
        <color theme="1"/>
        <rFont val="Calibri Light"/>
        <family val="2"/>
      </rPr>
      <t>Understanding ERP Benefits and Solutions</t>
    </r>
  </si>
  <si>
    <r>
      <t xml:space="preserve">If this assessment has uncovered any level of need for an ERP system, we'd be happy to help. </t>
    </r>
    <r>
      <rPr>
        <b/>
        <sz val="9"/>
        <color theme="1"/>
        <rFont val="Calibri Light"/>
        <family val="2"/>
        <scheme val="minor"/>
      </rPr>
      <t>Particularly if you scored 41% or higher,</t>
    </r>
    <r>
      <rPr>
        <sz val="9"/>
        <color theme="1"/>
        <rFont val="Calibri Light"/>
        <family val="2"/>
        <scheme val="minor"/>
      </rPr>
      <t xml:space="preserve"> now is the time to start evaluating ERP. Let's connect with an initial call where we'll learn about your business and the current challenges you're facing. From there, we'll determine if we're a good fit and set next steps together.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</si>
</sst>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1" formatCode="_-* #,##0_-;\-* #,##0_-;_-* &quot;-&quot;_-;_-@_-"/>
    <numFmt numFmtId="43" formatCode="_-* #,##0.00_-;\-* #,##0.00_-;_-* &quot;-&quot;??_-;_-@_-"/>
    <numFmt numFmtId="164" formatCode="\$#,##0_);[Red]&quot;($&quot;#,##0\)"/>
    <numFmt numFmtId="165" formatCode="&quot;$&quot;#,##0"/>
  </numFmts>
  <fonts count="40">
    <font>
      <sz val="9"/>
      <color theme="1"/>
      <name val="Calibri Light"/>
      <family val="2"/>
      <scheme val="minor"/>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u/>
      <sz val="10"/>
      <color theme="10"/>
      <name val="Arial"/>
      <family val="2"/>
    </font>
    <font>
      <u/>
      <sz val="10"/>
      <color theme="11"/>
      <name val="Arial"/>
      <family val="2"/>
    </font>
    <font>
      <sz val="8"/>
      <name val="Arial"/>
      <family val="2"/>
    </font>
    <font>
      <sz val="8"/>
      <color theme="3"/>
      <name val="Helvetica LT Std Light"/>
      <family val="2"/>
    </font>
    <font>
      <sz val="8"/>
      <color rgb="FFCF2D17"/>
      <name val="Helvetica LT Std Light"/>
      <family val="2"/>
    </font>
    <font>
      <sz val="8"/>
      <color theme="5" tint="-0.499984740745262"/>
      <name val="Helvetica LT Std Light"/>
      <family val="2"/>
    </font>
    <font>
      <b/>
      <sz val="8"/>
      <color theme="3" tint="-0.24994659260841701"/>
      <name val="Helvetica LT Std"/>
      <family val="2"/>
    </font>
    <font>
      <sz val="9"/>
      <color theme="3"/>
      <name val="Arial"/>
      <family val="2"/>
    </font>
    <font>
      <b/>
      <sz val="9"/>
      <color indexed="9"/>
      <name val="Arial"/>
      <family val="2"/>
    </font>
    <font>
      <sz val="9"/>
      <color theme="6"/>
      <name val="Arial"/>
      <family val="2"/>
    </font>
    <font>
      <b/>
      <sz val="8"/>
      <color theme="3"/>
      <name val="Arial"/>
      <family val="2"/>
    </font>
    <font>
      <sz val="9"/>
      <color theme="1"/>
      <name val="Calibri Light"/>
      <family val="2"/>
      <scheme val="minor"/>
    </font>
    <font>
      <b/>
      <sz val="9"/>
      <color theme="1"/>
      <name val="Calibri"/>
      <family val="2"/>
      <scheme val="major"/>
    </font>
    <font>
      <sz val="10"/>
      <color theme="6"/>
      <name val="Calibri"/>
      <family val="2"/>
      <scheme val="major"/>
    </font>
    <font>
      <b/>
      <sz val="10"/>
      <color theme="0"/>
      <name val="Calibri"/>
      <family val="2"/>
      <scheme val="major"/>
    </font>
    <font>
      <i/>
      <sz val="9"/>
      <color theme="1"/>
      <name val="Calibri Light"/>
      <family val="2"/>
      <scheme val="minor"/>
    </font>
    <font>
      <sz val="9"/>
      <color theme="9"/>
      <name val="Calibri Light"/>
      <family val="2"/>
      <scheme val="minor"/>
    </font>
    <font>
      <b/>
      <sz val="16"/>
      <color theme="1"/>
      <name val="Calibri"/>
      <family val="2"/>
      <scheme val="major"/>
    </font>
    <font>
      <sz val="12"/>
      <color theme="1"/>
      <name val="Calibri"/>
      <family val="2"/>
      <scheme val="major"/>
    </font>
    <font>
      <b/>
      <sz val="9"/>
      <color theme="1"/>
      <name val="Calibri Light"/>
      <family val="2"/>
      <scheme val="minor"/>
    </font>
    <font>
      <b/>
      <sz val="11"/>
      <color theme="0"/>
      <name val="Calibri"/>
      <family val="2"/>
      <scheme val="major"/>
    </font>
    <font>
      <sz val="12"/>
      <color theme="6"/>
      <name val="Calibri"/>
      <family val="2"/>
      <scheme val="major"/>
    </font>
    <font>
      <sz val="9"/>
      <color theme="1"/>
      <name val="Calibri Light"/>
      <family val="2"/>
    </font>
    <font>
      <u/>
      <sz val="9"/>
      <color theme="10"/>
      <name val="Calibri Light"/>
      <family val="2"/>
      <scheme val="minor"/>
    </font>
    <font>
      <sz val="14"/>
      <color theme="6"/>
      <name val="Calibri"/>
      <family val="2"/>
      <scheme val="major"/>
    </font>
    <font>
      <b/>
      <u/>
      <sz val="9"/>
      <color theme="10"/>
      <name val="Calibri Light"/>
      <family val="2"/>
      <scheme val="minor"/>
    </font>
    <font>
      <sz val="9"/>
      <color theme="1"/>
      <name val="Calibri Light"/>
      <family val="1"/>
      <charset val="2"/>
    </font>
    <font>
      <sz val="9"/>
      <color theme="8"/>
      <name val="Wingdings 3"/>
      <family val="1"/>
      <charset val="2"/>
    </font>
    <font>
      <b/>
      <sz val="9"/>
      <color theme="1"/>
      <name val="Calibri Light"/>
      <family val="2"/>
    </font>
    <font>
      <b/>
      <u/>
      <sz val="10"/>
      <color theme="10"/>
      <name val="Calibri"/>
      <family val="2"/>
      <scheme val="major"/>
    </font>
    <font>
      <b/>
      <sz val="20"/>
      <color theme="1"/>
      <name val="Calibri"/>
      <family val="2"/>
      <scheme val="major"/>
    </font>
    <font>
      <sz val="20"/>
      <color theme="4"/>
      <name val="Calibri"/>
      <family val="2"/>
      <scheme val="major"/>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rgb="FFF8D6D1"/>
        <bgColor rgb="FFF8D6D1"/>
      </patternFill>
    </fill>
    <fill>
      <patternFill patternType="solid">
        <fgColor rgb="FFF3F2B5"/>
        <bgColor rgb="FFF3F2B5"/>
      </patternFill>
    </fill>
    <fill>
      <patternFill patternType="solid">
        <fgColor theme="2" tint="-4.9989318521683403E-2"/>
        <bgColor theme="2" tint="-4.9989318521683403E-2"/>
      </patternFill>
    </fill>
    <fill>
      <patternFill patternType="solid">
        <fgColor theme="1" tint="0.499984740745262"/>
        <bgColor theme="1" tint="0.499984740745262"/>
      </patternFill>
    </fill>
    <fill>
      <patternFill patternType="solid">
        <fgColor theme="6" tint="0.79998168889431442"/>
        <bgColor theme="6" tint="0.79998168889431442"/>
      </patternFill>
    </fill>
    <fill>
      <patternFill patternType="solid">
        <fgColor theme="5" tint="0.59996337778862885"/>
        <bgColor theme="5" tint="0.59996337778862885"/>
      </patternFill>
    </fill>
    <fill>
      <patternFill patternType="solid">
        <fgColor rgb="FFF3F2B5"/>
        <bgColor indexed="9"/>
      </patternFill>
    </fill>
    <fill>
      <patternFill patternType="solid">
        <fgColor theme="3" tint="0.59996337778862885"/>
        <bgColor theme="3" tint="0.59996337778862885"/>
      </patternFill>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0" tint="-4.9989318521683403E-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double">
        <color theme="6"/>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61">
    <xf numFmtId="0" fontId="0" fillId="0" borderId="0">
      <alignment horizontal="left" vertical="center" wrapText="1"/>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2" fillId="20" borderId="0" applyNumberFormat="0" applyBorder="0" applyProtection="0">
      <alignment vertical="center" wrapText="1"/>
    </xf>
    <xf numFmtId="0" fontId="18" fillId="22" borderId="1" applyNumberFormat="0" applyAlignment="0" applyProtection="0"/>
    <xf numFmtId="0" fontId="16" fillId="23" borderId="6" applyNumberFormat="0" applyAlignment="0" applyProtection="0"/>
    <xf numFmtId="0" fontId="23" fillId="0" borderId="0" applyNumberFormat="0" applyFill="0" applyBorder="0" applyProtection="0">
      <alignment vertical="center" wrapText="1"/>
    </xf>
    <xf numFmtId="0" fontId="13" fillId="25" borderId="0" applyNumberFormat="0" applyBorder="0" applyProtection="0">
      <alignment vertical="center" wrapText="1"/>
    </xf>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5" fillId="24" borderId="7" applyNumberFormat="0" applyAlignment="0" applyProtection="0"/>
    <xf numFmtId="0" fontId="17" fillId="0" borderId="8" applyNumberFormat="0" applyFill="0" applyAlignment="0" applyProtection="0"/>
    <xf numFmtId="0" fontId="11" fillId="21" borderId="0" applyNumberFormat="0" applyBorder="0" applyProtection="0">
      <alignment vertical="center" wrapText="1"/>
    </xf>
    <xf numFmtId="0" fontId="11" fillId="26" borderId="9" applyNumberFormat="0" applyAlignment="0" applyProtection="0"/>
    <xf numFmtId="0" fontId="14" fillId="27" borderId="7" applyNumberFormat="0" applyAlignment="0" applyProtection="0"/>
    <xf numFmtId="0" fontId="6" fillId="0" borderId="0" applyNumberFormat="0" applyFill="0" applyBorder="0" applyAlignment="0" applyProtection="0"/>
    <xf numFmtId="0" fontId="7" fillId="0" borderId="5" applyNumberFormat="0" applyFill="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2" fillId="28" borderId="10">
      <alignment vertical="center" wrapText="1"/>
    </xf>
    <xf numFmtId="0" fontId="25" fillId="0" borderId="0"/>
    <xf numFmtId="0" fontId="20" fillId="0" borderId="0">
      <alignment horizontal="left" vertical="center"/>
    </xf>
    <xf numFmtId="0" fontId="21" fillId="0" borderId="10">
      <alignment vertical="center"/>
    </xf>
    <xf numFmtId="164" fontId="21" fillId="0" borderId="10">
      <alignment horizontal="right" vertical="center"/>
    </xf>
    <xf numFmtId="165" fontId="20" fillId="29" borderId="10">
      <alignment vertical="center"/>
    </xf>
    <xf numFmtId="165" fontId="19" fillId="0" borderId="10">
      <alignment horizontal="right" vertical="center"/>
    </xf>
    <xf numFmtId="43" fontId="19" fillId="0" borderId="0" applyFill="0" applyBorder="0" applyAlignment="0" applyProtection="0"/>
    <xf numFmtId="41" fontId="19" fillId="0" borderId="0" applyFill="0" applyBorder="0" applyAlignment="0" applyProtection="0"/>
    <xf numFmtId="7" fontId="19" fillId="0" borderId="0" applyFill="0" applyBorder="0" applyAlignment="0" applyProtection="0"/>
    <xf numFmtId="7" fontId="19" fillId="0" borderId="0" applyFill="0" applyBorder="0" applyAlignment="0" applyProtection="0"/>
    <xf numFmtId="9" fontId="19" fillId="0" borderId="0" applyFill="0" applyBorder="0" applyAlignment="0" applyProtection="0"/>
    <xf numFmtId="0" fontId="19" fillId="0" borderId="10">
      <alignment horizontal="left" vertical="center" wrapText="1"/>
    </xf>
    <xf numFmtId="0" fontId="26" fillId="0" borderId="0">
      <alignment horizontal="left" vertical="center" wrapText="1"/>
    </xf>
    <xf numFmtId="0" fontId="31" fillId="0" borderId="0" applyNumberFormat="0" applyFill="0" applyBorder="0" applyAlignment="0" applyProtection="0">
      <alignment horizontal="left" vertical="center" wrapText="1"/>
    </xf>
  </cellStyleXfs>
  <cellXfs count="80">
    <xf numFmtId="0" fontId="0" fillId="0" borderId="0" xfId="0">
      <alignment horizontal="left" vertical="center" wrapText="1"/>
    </xf>
    <xf numFmtId="0" fontId="0" fillId="0" borderId="0" xfId="0" applyAlignment="1">
      <alignment horizontal="left" vertical="center"/>
    </xf>
    <xf numFmtId="0" fontId="27" fillId="0" borderId="0" xfId="0" applyFont="1" applyAlignment="1">
      <alignment horizontal="left" vertical="center"/>
    </xf>
    <xf numFmtId="0" fontId="0" fillId="0" borderId="0" xfId="0" applyProtection="1">
      <alignment horizontal="left" vertical="center" wrapText="1"/>
      <protection locked="0"/>
    </xf>
    <xf numFmtId="0" fontId="0" fillId="0" borderId="0" xfId="0" applyProtection="1">
      <alignment horizontal="left" vertical="center" wrapText="1"/>
    </xf>
    <xf numFmtId="0" fontId="39" fillId="0" borderId="0" xfId="0" applyFont="1" applyAlignment="1" applyProtection="1">
      <alignment vertical="center"/>
    </xf>
    <xf numFmtId="0" fontId="34" fillId="0" borderId="0" xfId="0" applyFont="1" applyAlignment="1" applyProtection="1">
      <alignment horizontal="left" vertical="center"/>
    </xf>
    <xf numFmtId="0" fontId="37" fillId="0" borderId="0" xfId="60" applyFont="1" applyAlignment="1" applyProtection="1">
      <alignment horizontal="right"/>
    </xf>
    <xf numFmtId="0" fontId="0" fillId="0" borderId="0" xfId="0" applyAlignment="1" applyProtection="1">
      <alignment horizontal="left" vertical="center"/>
      <protection locked="0"/>
    </xf>
    <xf numFmtId="0" fontId="27" fillId="31" borderId="0" xfId="0" applyFont="1" applyFill="1" applyProtection="1">
      <alignment horizontal="left" vertical="center" wrapText="1"/>
      <protection locked="0"/>
    </xf>
    <xf numFmtId="0" fontId="0" fillId="29" borderId="11" xfId="0" applyFill="1" applyBorder="1" applyAlignment="1" applyProtection="1">
      <alignment horizontal="left" vertical="center"/>
      <protection locked="0"/>
    </xf>
    <xf numFmtId="0" fontId="0" fillId="31" borderId="0" xfId="0" applyFill="1" applyAlignment="1" applyProtection="1">
      <alignment horizontal="left" vertical="center"/>
      <protection locked="0"/>
    </xf>
    <xf numFmtId="0" fontId="0" fillId="29" borderId="11" xfId="0" applyFill="1" applyBorder="1" applyAlignment="1" applyProtection="1">
      <alignment horizontal="left" vertical="center" indent="1"/>
      <protection locked="0"/>
    </xf>
    <xf numFmtId="0" fontId="22" fillId="28" borderId="11" xfId="46" applyBorder="1" applyAlignment="1" applyProtection="1">
      <alignment vertical="center"/>
    </xf>
    <xf numFmtId="0" fontId="0" fillId="0" borderId="11" xfId="0" applyBorder="1" applyAlignment="1" applyProtection="1">
      <alignment horizontal="left" vertical="center"/>
    </xf>
    <xf numFmtId="9" fontId="28" fillId="30" borderId="13" xfId="51" applyNumberFormat="1" applyFont="1" applyFill="1" applyBorder="1" applyAlignment="1" applyProtection="1">
      <alignment horizontal="right" vertical="center"/>
    </xf>
    <xf numFmtId="0" fontId="0" fillId="0" borderId="0" xfId="0" applyAlignment="1" applyProtection="1">
      <alignment horizontal="left" vertical="center" wrapText="1"/>
      <protection locked="0"/>
    </xf>
    <xf numFmtId="0" fontId="21" fillId="31" borderId="0" xfId="49" applyFill="1" applyBorder="1" applyAlignment="1" applyProtection="1">
      <alignment vertical="center"/>
      <protection locked="0"/>
    </xf>
    <xf numFmtId="0" fontId="28" fillId="30" borderId="12" xfId="51" applyNumberFormat="1" applyFont="1" applyFill="1" applyBorder="1" applyProtection="1">
      <alignment vertical="center"/>
      <protection locked="0"/>
    </xf>
    <xf numFmtId="9" fontId="27" fillId="0" borderId="0" xfId="57" applyFont="1" applyAlignment="1" applyProtection="1">
      <alignment horizontal="left" vertical="center"/>
      <protection locked="0"/>
    </xf>
    <xf numFmtId="0" fontId="27" fillId="0" borderId="12" xfId="0" applyFont="1" applyBorder="1" applyAlignment="1" applyProtection="1">
      <alignment horizontal="left" vertical="center"/>
    </xf>
    <xf numFmtId="0" fontId="0" fillId="0" borderId="13" xfId="0" applyBorder="1" applyAlignment="1" applyProtection="1">
      <alignment horizontal="left" vertical="center" wrapText="1"/>
    </xf>
    <xf numFmtId="0" fontId="28" fillId="30" borderId="10" xfId="51" applyNumberFormat="1" applyFont="1" applyFill="1" applyBorder="1" applyAlignment="1" applyProtection="1">
      <alignment horizontal="right" vertical="center"/>
    </xf>
    <xf numFmtId="9" fontId="28" fillId="30" borderId="13" xfId="51" applyNumberFormat="1" applyFont="1" applyFill="1" applyBorder="1" applyProtection="1">
      <alignment vertical="center"/>
    </xf>
    <xf numFmtId="0" fontId="27" fillId="31" borderId="0" xfId="0" applyFont="1" applyFill="1" applyAlignment="1" applyProtection="1">
      <alignment horizontal="left" vertical="center"/>
      <protection locked="0"/>
    </xf>
    <xf numFmtId="0" fontId="27" fillId="0" borderId="0" xfId="0" applyFont="1" applyAlignment="1" applyProtection="1">
      <alignment horizontal="left" vertical="center"/>
      <protection locked="0"/>
    </xf>
    <xf numFmtId="0" fontId="0" fillId="29" borderId="11" xfId="0" applyFill="1" applyBorder="1" applyAlignment="1" applyProtection="1">
      <alignment horizontal="left" vertical="center" wrapText="1"/>
      <protection locked="0"/>
    </xf>
    <xf numFmtId="9" fontId="19" fillId="0" borderId="0" xfId="57" applyAlignment="1" applyProtection="1">
      <alignment horizontal="left" vertical="center" wrapText="1"/>
      <protection locked="0"/>
    </xf>
    <xf numFmtId="0" fontId="22" fillId="28" borderId="11" xfId="46" applyBorder="1" applyAlignment="1" applyProtection="1">
      <alignment vertical="center" wrapText="1"/>
    </xf>
    <xf numFmtId="0" fontId="0" fillId="0" borderId="13" xfId="0" applyFill="1" applyBorder="1" applyAlignment="1" applyProtection="1">
      <alignment horizontal="left" vertical="center" wrapText="1"/>
    </xf>
    <xf numFmtId="9" fontId="28" fillId="30" borderId="10" xfId="51" applyNumberFormat="1" applyFont="1" applyFill="1" applyBorder="1" applyAlignment="1" applyProtection="1">
      <alignment horizontal="right" vertical="center"/>
    </xf>
    <xf numFmtId="0" fontId="25" fillId="0" borderId="0" xfId="47" applyAlignment="1" applyProtection="1">
      <alignment horizontal="left"/>
      <protection locked="0"/>
    </xf>
    <xf numFmtId="0" fontId="0" fillId="0" borderId="12" xfId="0"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9" fontId="0" fillId="0" borderId="0" xfId="0" applyNumberFormat="1" applyAlignment="1" applyProtection="1">
      <alignment horizontal="left" vertical="center"/>
      <protection locked="0"/>
    </xf>
    <xf numFmtId="0" fontId="0" fillId="0" borderId="13" xfId="0" applyBorder="1" applyAlignment="1" applyProtection="1">
      <alignment horizontal="left" vertical="center"/>
    </xf>
    <xf numFmtId="0" fontId="25" fillId="0" borderId="0" xfId="47" applyAlignment="1" applyProtection="1">
      <alignment horizontal="left"/>
    </xf>
    <xf numFmtId="0" fontId="27" fillId="0" borderId="12" xfId="0" applyFont="1" applyBorder="1" applyAlignment="1" applyProtection="1">
      <alignment horizontal="left" vertical="center" indent="1"/>
    </xf>
    <xf numFmtId="0" fontId="28" fillId="30" borderId="11" xfId="51" applyNumberFormat="1" applyFont="1" applyFill="1" applyBorder="1" applyProtection="1">
      <alignment vertical="center"/>
    </xf>
    <xf numFmtId="0" fontId="0" fillId="0" borderId="0" xfId="0" applyAlignment="1" applyProtection="1">
      <alignment horizontal="left" vertical="center"/>
    </xf>
    <xf numFmtId="0" fontId="32" fillId="0" borderId="0" xfId="47" applyFont="1" applyAlignment="1" applyProtection="1">
      <alignment horizontal="left"/>
    </xf>
    <xf numFmtId="0" fontId="29" fillId="0" borderId="0" xfId="47" applyFont="1" applyAlignment="1" applyProtection="1">
      <alignment horizontal="left"/>
    </xf>
    <xf numFmtId="0" fontId="22" fillId="28" borderId="11" xfId="46" applyBorder="1" applyAlignment="1" applyProtection="1">
      <alignment horizontal="right" vertical="center" wrapText="1"/>
    </xf>
    <xf numFmtId="0" fontId="22" fillId="28" borderId="10" xfId="46" applyProtection="1">
      <alignment vertical="center" wrapText="1"/>
    </xf>
    <xf numFmtId="0" fontId="0" fillId="0" borderId="11" xfId="0" applyFont="1" applyBorder="1" applyAlignment="1" applyProtection="1">
      <alignment horizontal="left" vertical="center"/>
    </xf>
    <xf numFmtId="9" fontId="0" fillId="0" borderId="11" xfId="0" applyNumberFormat="1" applyBorder="1" applyAlignment="1" applyProtection="1">
      <alignment horizontal="right" vertical="center"/>
    </xf>
    <xf numFmtId="0" fontId="0" fillId="0" borderId="11" xfId="0" applyFont="1" applyFill="1" applyBorder="1" applyAlignment="1" applyProtection="1">
      <alignment horizontal="left" vertical="center"/>
    </xf>
    <xf numFmtId="0" fontId="0" fillId="0" borderId="11" xfId="0" applyFill="1" applyBorder="1" applyAlignment="1" applyProtection="1">
      <alignment horizontal="left" vertical="center"/>
    </xf>
    <xf numFmtId="9" fontId="28" fillId="30" borderId="11" xfId="51" applyNumberFormat="1" applyFont="1" applyFill="1" applyBorder="1" applyAlignment="1" applyProtection="1">
      <alignment horizontal="right" vertical="center"/>
    </xf>
    <xf numFmtId="9" fontId="0" fillId="0" borderId="0" xfId="0" applyNumberFormat="1" applyAlignment="1" applyProtection="1">
      <alignment horizontal="left" vertical="center"/>
    </xf>
    <xf numFmtId="0" fontId="0" fillId="0" borderId="0" xfId="0" applyAlignment="1" applyProtection="1">
      <alignment horizontal="left" vertical="center" wrapText="1"/>
    </xf>
    <xf numFmtId="0" fontId="34" fillId="0" borderId="0" xfId="0" applyFont="1" applyAlignment="1" applyProtection="1">
      <alignment horizontal="left" vertical="center"/>
    </xf>
    <xf numFmtId="0" fontId="28" fillId="30" borderId="12" xfId="51" applyNumberFormat="1" applyFont="1" applyFill="1" applyBorder="1" applyAlignment="1" applyProtection="1">
      <alignment horizontal="right" vertical="center"/>
    </xf>
    <xf numFmtId="0" fontId="28" fillId="30" borderId="10" xfId="51" applyNumberFormat="1" applyFont="1" applyFill="1" applyBorder="1" applyAlignment="1" applyProtection="1">
      <alignment horizontal="right" vertical="center"/>
    </xf>
    <xf numFmtId="0" fontId="0" fillId="0" borderId="13" xfId="0" applyBorder="1" applyAlignment="1" applyProtection="1">
      <alignment horizontal="left" vertical="center"/>
    </xf>
    <xf numFmtId="0" fontId="28" fillId="30" borderId="12" xfId="51" applyNumberFormat="1" applyFont="1" applyFill="1" applyBorder="1" applyProtection="1">
      <alignment vertical="center"/>
    </xf>
    <xf numFmtId="0" fontId="28" fillId="30" borderId="12" xfId="51" applyNumberFormat="1" applyFont="1" applyFill="1" applyBorder="1" applyAlignment="1" applyProtection="1">
      <alignment horizontal="left" vertical="center"/>
    </xf>
    <xf numFmtId="0" fontId="31" fillId="0" borderId="0" xfId="60" applyFill="1" applyBorder="1" applyAlignment="1" applyProtection="1">
      <alignment horizontal="left" vertical="center"/>
    </xf>
    <xf numFmtId="0" fontId="34" fillId="0" borderId="0" xfId="0" applyFont="1" applyAlignment="1" applyProtection="1">
      <alignment horizontal="left" vertical="center" wrapText="1"/>
    </xf>
    <xf numFmtId="0" fontId="38" fillId="0" borderId="0" xfId="47" applyFont="1" applyAlignment="1" applyProtection="1">
      <alignment horizontal="left"/>
    </xf>
    <xf numFmtId="0" fontId="0" fillId="0" borderId="0" xfId="0" applyAlignment="1" applyProtection="1">
      <alignment horizontal="left" vertical="center" wrapText="1"/>
    </xf>
    <xf numFmtId="0" fontId="34" fillId="0" borderId="0" xfId="0" applyFont="1" applyAlignment="1" applyProtection="1">
      <alignment horizontal="left" vertical="center"/>
    </xf>
    <xf numFmtId="0" fontId="28" fillId="30" borderId="12" xfId="51" applyNumberFormat="1" applyFont="1" applyFill="1" applyBorder="1" applyAlignment="1" applyProtection="1">
      <alignment horizontal="right" vertical="center"/>
    </xf>
    <xf numFmtId="0" fontId="28" fillId="30" borderId="10" xfId="51" applyNumberFormat="1" applyFont="1" applyFill="1" applyBorder="1" applyAlignment="1" applyProtection="1">
      <alignment horizontal="right" vertical="center"/>
    </xf>
    <xf numFmtId="0" fontId="25" fillId="0" borderId="0" xfId="47" applyAlignment="1" applyProtection="1">
      <alignment horizontal="left"/>
    </xf>
    <xf numFmtId="0" fontId="21" fillId="0" borderId="12" xfId="49" applyBorder="1" applyAlignment="1" applyProtection="1">
      <alignment horizontal="left" vertical="center"/>
    </xf>
    <xf numFmtId="0" fontId="21" fillId="0" borderId="10" xfId="49" applyBorder="1" applyAlignment="1" applyProtection="1">
      <alignment horizontal="left" vertical="center"/>
    </xf>
    <xf numFmtId="0" fontId="21" fillId="0" borderId="13" xfId="49" applyBorder="1" applyAlignment="1" applyProtection="1">
      <alignment horizontal="left" vertical="center"/>
    </xf>
    <xf numFmtId="0" fontId="21" fillId="0" borderId="11" xfId="49" applyBorder="1" applyAlignment="1" applyProtection="1">
      <alignment horizontal="left" vertical="center"/>
    </xf>
    <xf numFmtId="0" fontId="22" fillId="28" borderId="12" xfId="46" applyBorder="1" applyAlignment="1" applyProtection="1">
      <alignment horizontal="left" vertical="center"/>
    </xf>
    <xf numFmtId="0" fontId="22" fillId="28" borderId="13" xfId="46" applyBorder="1" applyAlignment="1" applyProtection="1">
      <alignment horizontal="left" vertical="center"/>
    </xf>
    <xf numFmtId="0" fontId="22" fillId="28" borderId="12" xfId="46" applyBorder="1" applyAlignment="1" applyProtection="1">
      <alignment vertical="center"/>
    </xf>
    <xf numFmtId="0" fontId="22" fillId="28" borderId="13" xfId="46" applyBorder="1" applyAlignment="1" applyProtection="1">
      <alignment vertical="center"/>
    </xf>
    <xf numFmtId="0" fontId="22" fillId="28" borderId="12" xfId="46" applyBorder="1" applyAlignment="1" applyProtection="1">
      <alignment horizontal="left" vertical="center" wrapText="1"/>
    </xf>
    <xf numFmtId="0" fontId="22" fillId="28" borderId="13" xfId="46" applyBorder="1" applyAlignment="1" applyProtection="1">
      <alignment horizontal="left" vertical="center" wrapText="1"/>
    </xf>
    <xf numFmtId="0" fontId="0" fillId="0" borderId="10" xfId="0" applyBorder="1" applyAlignment="1" applyProtection="1">
      <alignment horizontal="left" vertical="center"/>
    </xf>
    <xf numFmtId="0" fontId="0" fillId="0" borderId="13" xfId="0" applyBorder="1" applyAlignment="1" applyProtection="1">
      <alignment horizontal="left" vertical="center"/>
    </xf>
    <xf numFmtId="0" fontId="33" fillId="0" borderId="0" xfId="60" applyFont="1" applyAlignment="1" applyProtection="1">
      <alignment horizontal="right" vertical="center"/>
      <protection locked="0"/>
    </xf>
    <xf numFmtId="0" fontId="0" fillId="0" borderId="0" xfId="0" applyFill="1" applyAlignment="1" applyProtection="1">
      <alignment horizontal="right" vertical="center" wrapText="1"/>
      <protection locked="0"/>
    </xf>
  </cellXfs>
  <cellStyles count="61">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Bad" xfId="25" builtinId="27" hidden="1" customBuiltin="1"/>
    <cellStyle name="Calculation" xfId="26" builtinId="22" hidden="1" customBuiltin="1"/>
    <cellStyle name="Check Cell" xfId="27" builtinId="23" hidden="1" customBuiltin="1"/>
    <cellStyle name="Comma" xfId="53" builtinId="3" customBuiltin="1"/>
    <cellStyle name="Comma [0]" xfId="54" builtinId="6" customBuiltin="1"/>
    <cellStyle name="Currency" xfId="55" builtinId="4" customBuiltin="1"/>
    <cellStyle name="Currency [0]" xfId="56" builtinId="7" customBuiltin="1"/>
    <cellStyle name="Customer Name" xfId="48" xr:uid="{00000000-0005-0000-0000-00001F000000}"/>
    <cellStyle name="Explanatory Text" xfId="28" builtinId="53" customBuiltin="1"/>
    <cellStyle name="Followed Hyperlink" xfId="43" builtinId="9" hidden="1"/>
    <cellStyle name="Followed Hyperlink" xfId="45" builtinId="9" hidden="1"/>
    <cellStyle name="Good" xfId="29" builtinId="26" hidden="1" customBuiltin="1"/>
    <cellStyle name="Heading 1" xfId="30" builtinId="16" hidden="1" customBuiltin="1"/>
    <cellStyle name="Heading 2" xfId="31" builtinId="17" hidden="1" customBuiltin="1"/>
    <cellStyle name="Heading 3" xfId="32" builtinId="18" hidden="1" customBuiltin="1"/>
    <cellStyle name="Heading 4" xfId="33" builtinId="19" hidden="1" customBuiltin="1"/>
    <cellStyle name="Hyperlink" xfId="42" builtinId="8" hidden="1"/>
    <cellStyle name="Hyperlink" xfId="44" builtinId="8" hidden="1"/>
    <cellStyle name="Hyperlink" xfId="60" builtinId="8"/>
    <cellStyle name="Input" xfId="34" builtinId="20" hidden="1" customBuiltin="1"/>
    <cellStyle name="Linked Cell" xfId="35" builtinId="24" hidden="1" customBuiltin="1"/>
    <cellStyle name="Neutral" xfId="36" builtinId="28" hidden="1" customBuiltin="1"/>
    <cellStyle name="Normal" xfId="0" builtinId="0" customBuiltin="1"/>
    <cellStyle name="Note" xfId="37" builtinId="10" hidden="1" customBuiltin="1"/>
    <cellStyle name="Output" xfId="38" builtinId="21" hidden="1" customBuiltin="1"/>
    <cellStyle name="Page Title" xfId="47" xr:uid="{00000000-0005-0000-0000-000030000000}"/>
    <cellStyle name="Percent" xfId="57" builtinId="5" customBuiltin="1"/>
    <cellStyle name="Subtitle" xfId="59" xr:uid="{04AD18BF-36EA-48DA-8261-5E16D1D04F65}"/>
    <cellStyle name="Table - $" xfId="52" xr:uid="{00000000-0005-0000-0000-000032000000}"/>
    <cellStyle name="Table Head" xfId="46" xr:uid="{00000000-0005-0000-0000-000033000000}"/>
    <cellStyle name="Table Row" xfId="58" xr:uid="{EA325482-9839-4D6C-BE27-7C6675A06DAF}"/>
    <cellStyle name="Table Sub-head" xfId="49" xr:uid="{00000000-0005-0000-0000-000035000000}"/>
    <cellStyle name="Table Sub-head - $" xfId="50" xr:uid="{00000000-0005-0000-0000-000034000000}"/>
    <cellStyle name="Table Total  - $" xfId="51" xr:uid="{00000000-0005-0000-0000-000036000000}"/>
    <cellStyle name="Title" xfId="39" builtinId="15" hidden="1" customBuiltin="1"/>
    <cellStyle name="Total" xfId="40" builtinId="25" hidden="1" customBuiltin="1"/>
    <cellStyle name="Warning Text" xfId="41" builtinId="11" customBuiltin="1"/>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CF2D17"/>
      <color rgb="FFF3F2B5"/>
      <color rgb="FFF8D6D1"/>
      <color rgb="FF696C71"/>
      <color rgb="FF019CDB"/>
      <color rgb="FF6C6971"/>
      <color rgb="FF98C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projectline.ca/request-a-consultation-erp-solutions"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16</xdr:row>
      <xdr:rowOff>0</xdr:rowOff>
    </xdr:from>
    <xdr:to>
      <xdr:col>3</xdr:col>
      <xdr:colOff>531495</xdr:colOff>
      <xdr:row>19</xdr:row>
      <xdr:rowOff>126500</xdr:rowOff>
    </xdr:to>
    <xdr:pic>
      <xdr:nvPicPr>
        <xdr:cNvPr id="5" name="Picture 4">
          <a:extLst>
            <a:ext uri="{FF2B5EF4-FFF2-40B4-BE49-F238E27FC236}">
              <a16:creationId xmlns:a16="http://schemas.microsoft.com/office/drawing/2014/main" id="{A1D1DF29-52A3-4BD9-A5AD-6E4BB63347EA}"/>
            </a:ext>
          </a:extLst>
        </xdr:cNvPr>
        <xdr:cNvPicPr>
          <a:picLocks noChangeAspect="1"/>
        </xdr:cNvPicPr>
      </xdr:nvPicPr>
      <xdr:blipFill>
        <a:blip xmlns:r="http://schemas.openxmlformats.org/officeDocument/2006/relationships" r:embed="rId1"/>
        <a:stretch>
          <a:fillRect/>
        </a:stretch>
      </xdr:blipFill>
      <xdr:spPr>
        <a:xfrm>
          <a:off x="28575" y="4295775"/>
          <a:ext cx="2103120" cy="58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1400175</xdr:colOff>
      <xdr:row>0</xdr:row>
      <xdr:rowOff>277763</xdr:rowOff>
    </xdr:to>
    <xdr:pic>
      <xdr:nvPicPr>
        <xdr:cNvPr id="2" name="Picture 1">
          <a:extLst>
            <a:ext uri="{FF2B5EF4-FFF2-40B4-BE49-F238E27FC236}">
              <a16:creationId xmlns:a16="http://schemas.microsoft.com/office/drawing/2014/main" id="{5B812B0D-127D-4694-8501-6A9895194A57}"/>
            </a:ext>
          </a:extLst>
        </xdr:cNvPr>
        <xdr:cNvPicPr>
          <a:picLocks noChangeAspect="1"/>
        </xdr:cNvPicPr>
      </xdr:nvPicPr>
      <xdr:blipFill>
        <a:blip xmlns:r="http://schemas.openxmlformats.org/officeDocument/2006/relationships" r:embed="rId1"/>
        <a:stretch>
          <a:fillRect/>
        </a:stretch>
      </xdr:blipFill>
      <xdr:spPr>
        <a:xfrm>
          <a:off x="28575" y="28575"/>
          <a:ext cx="1371600" cy="249188"/>
        </a:xfrm>
        <a:prstGeom prst="rect">
          <a:avLst/>
        </a:prstGeom>
      </xdr:spPr>
    </xdr:pic>
    <xdr:clientData/>
  </xdr:twoCellAnchor>
  <xdr:twoCellAnchor>
    <xdr:from>
      <xdr:col>0</xdr:col>
      <xdr:colOff>66675</xdr:colOff>
      <xdr:row>16</xdr:row>
      <xdr:rowOff>19050</xdr:rowOff>
    </xdr:from>
    <xdr:to>
      <xdr:col>1</xdr:col>
      <xdr:colOff>485775</xdr:colOff>
      <xdr:row>18</xdr:row>
      <xdr:rowOff>57150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440590A6-C7D7-4D5D-BACB-68BB8F46003E}"/>
            </a:ext>
          </a:extLst>
        </xdr:cNvPr>
        <xdr:cNvSpPr/>
      </xdr:nvSpPr>
      <xdr:spPr>
        <a:xfrm>
          <a:off x="66675" y="3924300"/>
          <a:ext cx="2133600" cy="342900"/>
        </a:xfrm>
        <a:prstGeom prst="roundRect">
          <a:avLst>
            <a:gd name="adj" fmla="val 50000"/>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CA" sz="1400" b="0">
              <a:latin typeface="+mj-lt"/>
            </a:rPr>
            <a:t>Contact ProjectLine</a:t>
          </a:r>
        </a:p>
      </xdr:txBody>
    </xdr:sp>
    <xdr:clientData/>
  </xdr:twoCellAnchor>
</xdr:wsDr>
</file>

<file path=xl/theme/theme1.xml><?xml version="1.0" encoding="utf-8"?>
<a:theme xmlns:a="http://schemas.openxmlformats.org/drawingml/2006/main" name="PLS">
  <a:themeElements>
    <a:clrScheme name="ProjectLine New">
      <a:dk1>
        <a:srgbClr val="000000"/>
      </a:dk1>
      <a:lt1>
        <a:sysClr val="window" lastClr="FFFFFF"/>
      </a:lt1>
      <a:dk2>
        <a:srgbClr val="333333"/>
      </a:dk2>
      <a:lt2>
        <a:srgbClr val="F2F7FA"/>
      </a:lt2>
      <a:accent1>
        <a:srgbClr val="696C72"/>
      </a:accent1>
      <a:accent2>
        <a:srgbClr val="98C21F"/>
      </a:accent2>
      <a:accent3>
        <a:srgbClr val="0492DA"/>
      </a:accent3>
      <a:accent4>
        <a:srgbClr val="008BCE"/>
      </a:accent4>
      <a:accent5>
        <a:srgbClr val="FCB116"/>
      </a:accent5>
      <a:accent6>
        <a:srgbClr val="F57E20"/>
      </a:accent6>
      <a:hlink>
        <a:srgbClr val="F57E20"/>
      </a:hlink>
      <a:folHlink>
        <a:srgbClr val="333333"/>
      </a:folHlink>
    </a:clrScheme>
    <a:fontScheme name="PLS New">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projectline.ca?subject=Inquiry:%20ERP%20Readiness%20Assessment" TargetMode="External"/><Relationship Id="rId2" Type="http://schemas.openxmlformats.org/officeDocument/2006/relationships/hyperlink" Target="mailto:info@projectline.ca" TargetMode="External"/><Relationship Id="rId1" Type="http://schemas.openxmlformats.org/officeDocument/2006/relationships/hyperlink" Target="http://www.projectline.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projectline.ca/sap-business-one" TargetMode="External"/><Relationship Id="rId2" Type="http://schemas.openxmlformats.org/officeDocument/2006/relationships/hyperlink" Target="https://www.projectline.ca/erp-solutions" TargetMode="External"/><Relationship Id="rId1" Type="http://schemas.openxmlformats.org/officeDocument/2006/relationships/hyperlink" Target="https://www.projectline.ca/erp-selection-guide"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F037-8087-4A21-9BF8-B0101F284173}">
  <dimension ref="A1:L20"/>
  <sheetViews>
    <sheetView showGridLines="0" tabSelected="1" zoomScale="110" zoomScaleNormal="110" workbookViewId="0">
      <selection sqref="A1:H1"/>
    </sheetView>
  </sheetViews>
  <sheetFormatPr defaultColWidth="9.33203125" defaultRowHeight="12"/>
  <cols>
    <col min="1" max="16384" width="9.33203125" style="4"/>
  </cols>
  <sheetData>
    <row r="1" spans="1:12" ht="26.25">
      <c r="A1" s="60" t="s">
        <v>150</v>
      </c>
      <c r="B1" s="60"/>
      <c r="C1" s="60"/>
      <c r="D1" s="60"/>
      <c r="E1" s="60"/>
      <c r="F1" s="60"/>
      <c r="G1" s="60"/>
      <c r="H1" s="60"/>
    </row>
    <row r="3" spans="1:12" ht="26.25">
      <c r="A3" s="5" t="s">
        <v>151</v>
      </c>
    </row>
    <row r="5" spans="1:12" ht="36.75" customHeight="1">
      <c r="A5" s="61" t="s">
        <v>152</v>
      </c>
      <c r="B5" s="61"/>
      <c r="C5" s="61"/>
      <c r="D5" s="61"/>
      <c r="E5" s="61"/>
      <c r="F5" s="61"/>
      <c r="G5" s="61"/>
      <c r="H5" s="61"/>
      <c r="I5" s="61"/>
      <c r="J5" s="61"/>
      <c r="K5" s="61"/>
      <c r="L5" s="61"/>
    </row>
    <row r="6" spans="1:12">
      <c r="A6" s="6" t="s">
        <v>153</v>
      </c>
    </row>
    <row r="7" spans="1:12">
      <c r="A7" s="6" t="s">
        <v>154</v>
      </c>
    </row>
    <row r="8" spans="1:12">
      <c r="A8" s="6" t="s">
        <v>155</v>
      </c>
    </row>
    <row r="9" spans="1:12">
      <c r="A9" s="6" t="s">
        <v>156</v>
      </c>
    </row>
    <row r="11" spans="1:12" ht="27" customHeight="1">
      <c r="A11" s="59" t="s">
        <v>159</v>
      </c>
      <c r="B11" s="59"/>
      <c r="C11" s="59"/>
      <c r="D11" s="59"/>
      <c r="E11" s="59"/>
      <c r="F11" s="59"/>
      <c r="G11" s="59"/>
      <c r="H11" s="59"/>
      <c r="I11" s="59"/>
      <c r="J11" s="59"/>
      <c r="K11" s="59"/>
      <c r="L11" s="59"/>
    </row>
    <row r="13" spans="1:12">
      <c r="A13" s="62" t="s">
        <v>157</v>
      </c>
      <c r="B13" s="62"/>
      <c r="C13" s="62"/>
      <c r="D13" s="62"/>
      <c r="E13" s="62"/>
    </row>
    <row r="14" spans="1:12">
      <c r="A14" s="58" t="s">
        <v>158</v>
      </c>
      <c r="B14" s="58"/>
    </row>
    <row r="20" spans="12:12" ht="12.75">
      <c r="L20" s="7" t="s">
        <v>149</v>
      </c>
    </row>
  </sheetData>
  <sheetProtection sheet="1" selectLockedCells="1"/>
  <mergeCells count="5">
    <mergeCell ref="A14:B14"/>
    <mergeCell ref="A11:L11"/>
    <mergeCell ref="A1:H1"/>
    <mergeCell ref="A5:L5"/>
    <mergeCell ref="A13:E13"/>
  </mergeCells>
  <hyperlinks>
    <hyperlink ref="L20" r:id="rId1" xr:uid="{4D2CD8DF-65DB-47A7-B68D-E02660789BB5}"/>
    <hyperlink ref="A14" r:id="rId2" xr:uid="{C33DA4B9-102E-4E89-852B-BCCE161CCB8E}"/>
    <hyperlink ref="A14:B14" r:id="rId3" display="info@projectline.ca" xr:uid="{4B8E2D54-5CD6-4521-A821-758888C385BE}"/>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6"/>
  <sheetViews>
    <sheetView showGridLines="0" zoomScale="110" zoomScaleNormal="110" zoomScalePageLayoutView="150" workbookViewId="0">
      <selection activeCell="B5" sqref="B5"/>
    </sheetView>
  </sheetViews>
  <sheetFormatPr defaultColWidth="15.83203125" defaultRowHeight="11.25" customHeight="1"/>
  <cols>
    <col min="1" max="1" width="38.1640625" style="8" bestFit="1" customWidth="1"/>
    <col min="2" max="2" width="20.83203125" style="8" customWidth="1"/>
    <col min="3" max="3" width="34.5" style="8" customWidth="1"/>
    <col min="4" max="4" width="6.33203125" style="8" hidden="1" customWidth="1"/>
    <col min="5" max="16384" width="15.83203125" style="8"/>
  </cols>
  <sheetData>
    <row r="1" spans="1:4" ht="21">
      <c r="A1" s="65" t="s">
        <v>79</v>
      </c>
      <c r="B1" s="65"/>
      <c r="C1" s="65"/>
    </row>
    <row r="2" spans="1:4" s="3" customFormat="1" ht="39.75" customHeight="1">
      <c r="A2" s="61" t="s">
        <v>147</v>
      </c>
      <c r="B2" s="61"/>
      <c r="C2" s="61"/>
    </row>
    <row r="3" spans="1:4" ht="12" customHeight="1">
      <c r="A3" s="40"/>
      <c r="B3" s="40"/>
      <c r="C3" s="40"/>
    </row>
    <row r="4" spans="1:4" ht="15.75" customHeight="1">
      <c r="A4" s="13" t="s">
        <v>75</v>
      </c>
      <c r="B4" s="13" t="s">
        <v>10</v>
      </c>
      <c r="C4" s="13" t="s">
        <v>14</v>
      </c>
      <c r="D4" s="9" t="s">
        <v>41</v>
      </c>
    </row>
    <row r="5" spans="1:4" ht="11.25" customHeight="1">
      <c r="A5" s="14" t="s">
        <v>1</v>
      </c>
      <c r="B5" s="10"/>
      <c r="C5" s="10"/>
      <c r="D5" s="11">
        <f>IF(C5="Full integration exists",Lists!$B$2,IF(C5="Partial integration exists",Lists!$B$3,IF(C5="Manual import / export process",Lists!$B$4,IF(C5="Manual data entry in multiple systems",Lists!$B$5,IF(C5="No data duplication - reconcile in Excel",Lists!$B$6,0)))))</f>
        <v>0</v>
      </c>
    </row>
    <row r="6" spans="1:4" ht="11.25" customHeight="1">
      <c r="A6" s="14" t="s">
        <v>2</v>
      </c>
      <c r="B6" s="10"/>
      <c r="C6" s="10"/>
      <c r="D6" s="11">
        <f>IF(C6="Full integration exists",Lists!$B$2,IF(C6="Partial integration exists",Lists!$B$3,IF(C6="Manual import / export process",Lists!$B$4,IF(C6="Manual data entry in multiple systems",Lists!$B$5,IF(C6="No data duplication - reconcile in Excel",Lists!$B$6,0)))))</f>
        <v>0</v>
      </c>
    </row>
    <row r="7" spans="1:4" ht="11.25" customHeight="1">
      <c r="A7" s="14" t="s">
        <v>3</v>
      </c>
      <c r="B7" s="10"/>
      <c r="C7" s="10"/>
      <c r="D7" s="11">
        <f>IF(C7="Full integration exists",Lists!$B$2,IF(C7="Partial integration exists",Lists!$B$3,IF(C7="Manual import / export process",Lists!$B$4,IF(C7="Manual data entry in multiple systems",Lists!$B$5,IF(C7="No data duplication - reconcile in Excel",Lists!$B$6,0)))))</f>
        <v>0</v>
      </c>
    </row>
    <row r="8" spans="1:4" ht="11.25" customHeight="1">
      <c r="A8" s="14" t="s">
        <v>4</v>
      </c>
      <c r="B8" s="10"/>
      <c r="C8" s="10"/>
      <c r="D8" s="11">
        <f>IF(C8="Full integration exists",Lists!$B$2,IF(C8="Partial integration exists",Lists!$B$3,IF(C8="Manual import / export process",Lists!$B$4,IF(C8="Manual data entry in multiple systems",Lists!$B$5,IF(C8="No data duplication - reconcile in Excel",Lists!$B$6,0)))))</f>
        <v>0</v>
      </c>
    </row>
    <row r="9" spans="1:4" ht="11.25" customHeight="1">
      <c r="A9" s="14" t="s">
        <v>5</v>
      </c>
      <c r="B9" s="10"/>
      <c r="C9" s="10"/>
      <c r="D9" s="11">
        <f>IF(C9="Full integration exists",Lists!$B$2,IF(C9="Partial integration exists",Lists!$B$3,IF(C9="Manual import / export process",Lists!$B$4,IF(C9="Manual data entry in multiple systems",Lists!$B$5,IF(C9="No data duplication - reconcile in Excel",Lists!$B$6,0)))))</f>
        <v>0</v>
      </c>
    </row>
    <row r="10" spans="1:4" ht="11.25" customHeight="1">
      <c r="A10" s="14" t="s">
        <v>6</v>
      </c>
      <c r="B10" s="10"/>
      <c r="C10" s="10"/>
      <c r="D10" s="11">
        <f>IF(C10="Full integration exists",Lists!$B$2,IF(C10="Partial integration exists",Lists!$B$3,IF(C10="Manual import / export process",Lists!$B$4,IF(C10="Manual data entry in multiple systems",Lists!$B$5,IF(C10="No data duplication - reconcile in Excel",Lists!$B$6,0)))))</f>
        <v>0</v>
      </c>
    </row>
    <row r="11" spans="1:4" ht="11.25" customHeight="1">
      <c r="A11" s="14" t="s">
        <v>7</v>
      </c>
      <c r="B11" s="10"/>
      <c r="C11" s="10"/>
      <c r="D11" s="11">
        <f>IF(C11="Full integration exists",Lists!$B$2,IF(C11="Partial integration exists",Lists!$B$3,IF(C11="Manual import / export process",Lists!$B$4,IF(C11="Manual data entry in multiple systems",Lists!$B$5,IF(C11="No data duplication - reconcile in Excel",Lists!$B$6,0)))))</f>
        <v>0</v>
      </c>
    </row>
    <row r="12" spans="1:4" ht="11.25" customHeight="1">
      <c r="A12" s="14" t="s">
        <v>8</v>
      </c>
      <c r="B12" s="10"/>
      <c r="C12" s="10"/>
      <c r="D12" s="11">
        <f>IF(C12="Full integration exists",Lists!$B$2,IF(C12="Partial integration exists",Lists!$B$3,IF(C12="Manual import / export process",Lists!$B$4,IF(C12="Manual data entry in multiple systems",Lists!$B$5,IF(C12="No data duplication - reconcile in Excel",Lists!$B$6,0)))))</f>
        <v>0</v>
      </c>
    </row>
    <row r="13" spans="1:4" ht="11.25" customHeight="1">
      <c r="A13" s="14" t="s">
        <v>9</v>
      </c>
      <c r="B13" s="10"/>
      <c r="C13" s="10"/>
      <c r="D13" s="11">
        <f>IF(C13="Full integration exists",Lists!$B$2,IF(C13="Partial integration exists",Lists!$B$3,IF(C13="Manual import / export process",Lists!$B$4,IF(C13="Manual data entry in multiple systems",Lists!$B$5,IF(C13="No data duplication - reconcile in Excel",Lists!$B$6,0)))))</f>
        <v>0</v>
      </c>
    </row>
    <row r="14" spans="1:4" ht="11.25" customHeight="1">
      <c r="A14" s="66" t="s">
        <v>69</v>
      </c>
      <c r="B14" s="67"/>
      <c r="C14" s="68"/>
      <c r="D14" s="11"/>
    </row>
    <row r="15" spans="1:4" ht="11.25" customHeight="1">
      <c r="A15" s="12" t="s">
        <v>71</v>
      </c>
      <c r="B15" s="10"/>
      <c r="C15" s="10"/>
      <c r="D15" s="11">
        <f>IF(C15="Full integration exists",Lists!$B$2,IF(C15="Partial integration exists",Lists!$B$3,IF(C15="Manual import / export process",Lists!$B$4,IF(C15="Manual data entry in multiple systems",Lists!$B$5,IF(C15="No data duplication - reconcile in Excel",Lists!$B$6,0)))))</f>
        <v>0</v>
      </c>
    </row>
    <row r="16" spans="1:4" ht="11.25" customHeight="1">
      <c r="A16" s="12" t="s">
        <v>71</v>
      </c>
      <c r="B16" s="10"/>
      <c r="C16" s="10"/>
      <c r="D16" s="11">
        <f>IF(C16="Full integration exists",Lists!$B$2,IF(C16="Partial integration exists",Lists!$B$3,IF(C16="Manual import / export process",Lists!$B$4,IF(C16="Manual data entry in multiple systems",Lists!$B$5,IF(C16="No data duplication - reconcile in Excel",Lists!$B$6,0)))))</f>
        <v>0</v>
      </c>
    </row>
    <row r="17" spans="1:4" ht="11.25" customHeight="1">
      <c r="A17" s="12" t="s">
        <v>71</v>
      </c>
      <c r="B17" s="10"/>
      <c r="C17" s="10"/>
      <c r="D17" s="11">
        <f>IF(C17="Full integration exists",Lists!$B$2,IF(C17="Partial integration exists",Lists!$B$3,IF(C17="Manual import / export process",Lists!$B$4,IF(C17="Manual data entry in multiple systems",Lists!$B$5,IF(C17="No data duplication - reconcile in Excel",Lists!$B$6,0)))))</f>
        <v>0</v>
      </c>
    </row>
    <row r="18" spans="1:4" ht="11.25" customHeight="1">
      <c r="A18" s="12" t="s">
        <v>71</v>
      </c>
      <c r="B18" s="10"/>
      <c r="C18" s="10"/>
      <c r="D18" s="11">
        <f>IF(C18="Full integration exists",Lists!$B$2,IF(C18="Partial integration exists",Lists!$B$3,IF(C18="Manual import / export process",Lists!$B$4,IF(C18="Manual data entry in multiple systems",Lists!$B$5,IF(C18="No data duplication - reconcile in Excel",Lists!$B$6,0)))))</f>
        <v>0</v>
      </c>
    </row>
    <row r="19" spans="1:4" ht="11.25" customHeight="1">
      <c r="A19" s="12" t="s">
        <v>71</v>
      </c>
      <c r="B19" s="10"/>
      <c r="C19" s="10"/>
      <c r="D19" s="11">
        <f>IF(C19="Full integration exists",Lists!$B$2,IF(C19="Partial integration exists",Lists!$B$3,IF(C19="Manual import / export process",Lists!$B$4,IF(C19="Manual data entry in multiple systems",Lists!$B$5,IF(C19="No data duplication - reconcile in Excel",Lists!$B$6,0)))))</f>
        <v>0</v>
      </c>
    </row>
    <row r="20" spans="1:4" ht="11.25" customHeight="1">
      <c r="A20" s="12" t="s">
        <v>71</v>
      </c>
      <c r="B20" s="10"/>
      <c r="C20" s="10"/>
      <c r="D20" s="11">
        <f>IF(C20="Full integration exists",Lists!$B$2,IF(C20="Partial integration exists",Lists!$B$3,IF(C20="Manual import / export process",Lists!$B$4,IF(C20="Manual data entry in multiple systems",Lists!$B$5,IF(C20="No data duplication - reconcile in Excel",Lists!$B$6,0)))))</f>
        <v>0</v>
      </c>
    </row>
    <row r="21" spans="1:4" ht="11.25" customHeight="1">
      <c r="A21" s="12" t="s">
        <v>71</v>
      </c>
      <c r="B21" s="10"/>
      <c r="C21" s="10"/>
      <c r="D21" s="11">
        <f>IF(C21="Full integration exists",Lists!$B$2,IF(C21="Partial integration exists",Lists!$B$3,IF(C21="Manual import / export process",Lists!$B$4,IF(C21="Manual data entry in multiple systems",Lists!$B$5,IF(C21="No data duplication - reconcile in Excel",Lists!$B$6,0)))))</f>
        <v>0</v>
      </c>
    </row>
    <row r="22" spans="1:4" ht="11.25" customHeight="1">
      <c r="A22" s="12" t="s">
        <v>71</v>
      </c>
      <c r="B22" s="10"/>
      <c r="C22" s="10"/>
      <c r="D22" s="11">
        <f>IF(C22="Full integration exists",Lists!$B$2,IF(C22="Partial integration exists",Lists!$B$3,IF(C22="Manual import / export process",Lists!$B$4,IF(C22="Manual data entry in multiple systems",Lists!$B$5,IF(C22="No data duplication - reconcile in Excel",Lists!$B$6,0)))))</f>
        <v>0</v>
      </c>
    </row>
    <row r="23" spans="1:4" ht="11.25" customHeight="1">
      <c r="A23" s="12" t="s">
        <v>71</v>
      </c>
      <c r="B23" s="10"/>
      <c r="C23" s="10"/>
      <c r="D23" s="11">
        <f>IF(C23="Full integration exists",Lists!$B$2,IF(C23="Partial integration exists",Lists!$B$3,IF(C23="Manual import / export process",Lists!$B$4,IF(C23="Manual data entry in multiple systems",Lists!$B$5,IF(C23="No data duplication - reconcile in Excel",Lists!$B$6,0)))))</f>
        <v>0</v>
      </c>
    </row>
    <row r="24" spans="1:4" ht="11.25" customHeight="1">
      <c r="A24" s="12" t="s">
        <v>71</v>
      </c>
      <c r="B24" s="10"/>
      <c r="C24" s="10"/>
      <c r="D24" s="11">
        <f>IF(C24="Full integration exists",Lists!$B$2,IF(C24="Partial integration exists",Lists!$B$3,IF(C24="Manual import / export process",Lists!$B$4,IF(C24="Manual data entry in multiple systems",Lists!$B$5,IF(C24="No data duplication - reconcile in Excel",Lists!$B$6,0)))))</f>
        <v>0</v>
      </c>
    </row>
    <row r="25" spans="1:4" ht="11.25" customHeight="1">
      <c r="A25" s="66" t="s">
        <v>70</v>
      </c>
      <c r="B25" s="67"/>
      <c r="C25" s="68"/>
      <c r="D25" s="11"/>
    </row>
    <row r="26" spans="1:4" ht="11.25" customHeight="1">
      <c r="A26" s="12" t="s">
        <v>72</v>
      </c>
      <c r="B26" s="10"/>
      <c r="C26" s="10"/>
      <c r="D26" s="11">
        <f>IF(C26="Full integration exists",Lists!$B$2,IF(C26="Partial integration exists",Lists!$B$3,IF(C26="Manual import / export process",Lists!$B$4,IF(C26="Manual data entry in multiple systems",Lists!$B$5,IF(C26="No data duplication - reconcile in Excel",Lists!$B$6,0)))))</f>
        <v>0</v>
      </c>
    </row>
    <row r="27" spans="1:4" ht="11.25" customHeight="1">
      <c r="A27" s="12" t="s">
        <v>72</v>
      </c>
      <c r="B27" s="10"/>
      <c r="C27" s="10"/>
      <c r="D27" s="11">
        <f>IF(C27="Full integration exists",Lists!$B$2,IF(C27="Partial integration exists",Lists!$B$3,IF(C27="Manual import / export process",Lists!$B$4,IF(C27="Manual data entry in multiple systems",Lists!$B$5,IF(C27="No data duplication - reconcile in Excel",Lists!$B$6,0)))))</f>
        <v>0</v>
      </c>
    </row>
    <row r="28" spans="1:4" ht="11.25" customHeight="1">
      <c r="A28" s="12" t="s">
        <v>72</v>
      </c>
      <c r="B28" s="10"/>
      <c r="C28" s="10"/>
      <c r="D28" s="11">
        <f>IF(C28="Full integration exists",Lists!$B$2,IF(C28="Partial integration exists",Lists!$B$3,IF(C28="Manual import / export process",Lists!$B$4,IF(C28="Manual data entry in multiple systems",Lists!$B$5,IF(C28="No data duplication - reconcile in Excel",Lists!$B$6,0)))))</f>
        <v>0</v>
      </c>
    </row>
    <row r="29" spans="1:4" ht="11.25" customHeight="1">
      <c r="A29" s="12" t="s">
        <v>72</v>
      </c>
      <c r="B29" s="10"/>
      <c r="C29" s="10"/>
      <c r="D29" s="11">
        <f>IF(C29="Full integration exists",Lists!$B$2,IF(C29="Partial integration exists",Lists!$B$3,IF(C29="Manual import / export process",Lists!$B$4,IF(C29="Manual data entry in multiple systems",Lists!$B$5,IF(C29="No data duplication - reconcile in Excel",Lists!$B$6,0)))))</f>
        <v>0</v>
      </c>
    </row>
    <row r="30" spans="1:4" ht="11.25" customHeight="1">
      <c r="A30" s="12" t="s">
        <v>72</v>
      </c>
      <c r="B30" s="10"/>
      <c r="C30" s="10"/>
      <c r="D30" s="11">
        <f>IF(C30="Full integration exists",Lists!$B$2,IF(C30="Partial integration exists",Lists!$B$3,IF(C30="Manual import / export process",Lists!$B$4,IF(C30="Manual data entry in multiple systems",Lists!$B$5,IF(C30="No data duplication - reconcile in Excel",Lists!$B$6,0)))))</f>
        <v>0</v>
      </c>
    </row>
    <row r="31" spans="1:4" ht="11.25" customHeight="1">
      <c r="A31" s="12" t="s">
        <v>72</v>
      </c>
      <c r="B31" s="10"/>
      <c r="C31" s="10"/>
      <c r="D31" s="11">
        <f>IF(C31="Full integration exists",Lists!$B$2,IF(C31="Partial integration exists",Lists!$B$3,IF(C31="Manual import / export process",Lists!$B$4,IF(C31="Manual data entry in multiple systems",Lists!$B$5,IF(C31="No data duplication - reconcile in Excel",Lists!$B$6,0)))))</f>
        <v>0</v>
      </c>
    </row>
    <row r="32" spans="1:4" ht="11.25" customHeight="1">
      <c r="A32" s="12" t="s">
        <v>72</v>
      </c>
      <c r="B32" s="10"/>
      <c r="C32" s="10"/>
      <c r="D32" s="11">
        <f>IF(C32="Full integration exists",Lists!$B$2,IF(C32="Partial integration exists",Lists!$B$3,IF(C32="Manual import / export process",Lists!$B$4,IF(C32="Manual data entry in multiple systems",Lists!$B$5,IF(C32="No data duplication - reconcile in Excel",Lists!$B$6,0)))))</f>
        <v>0</v>
      </c>
    </row>
    <row r="33" spans="1:4" ht="11.25" customHeight="1">
      <c r="A33" s="12" t="s">
        <v>72</v>
      </c>
      <c r="B33" s="10"/>
      <c r="C33" s="10"/>
      <c r="D33" s="11">
        <f>IF(C33="Full integration exists",Lists!$B$2,IF(C33="Partial integration exists",Lists!$B$3,IF(C33="Manual import / export process",Lists!$B$4,IF(C33="Manual data entry in multiple systems",Lists!$B$5,IF(C33="No data duplication - reconcile in Excel",Lists!$B$6,0)))))</f>
        <v>0</v>
      </c>
    </row>
    <row r="34" spans="1:4" ht="11.25" customHeight="1">
      <c r="A34" s="12" t="s">
        <v>72</v>
      </c>
      <c r="B34" s="10"/>
      <c r="C34" s="10"/>
      <c r="D34" s="11">
        <f>IF(C34="Full integration exists",Lists!$B$2,IF(C34="Partial integration exists",Lists!$B$3,IF(C34="Manual import / export process",Lists!$B$4,IF(C34="Manual data entry in multiple systems",Lists!$B$5,IF(C34="No data duplication - reconcile in Excel",Lists!$B$6,0)))))</f>
        <v>0</v>
      </c>
    </row>
    <row r="35" spans="1:4" ht="11.25" customHeight="1">
      <c r="A35" s="12" t="s">
        <v>72</v>
      </c>
      <c r="B35" s="10"/>
      <c r="C35" s="10"/>
      <c r="D35" s="11">
        <f>IF(C35="Full integration exists",Lists!$B$2,IF(C35="Partial integration exists",Lists!$B$3,IF(C35="Manual import / export process",Lists!$B$4,IF(C35="Manual data entry in multiple systems",Lists!$B$5,IF(C35="No data duplication - reconcile in Excel",Lists!$B$6,0)))))</f>
        <v>0</v>
      </c>
    </row>
    <row r="36" spans="1:4" ht="17.25" customHeight="1">
      <c r="A36" s="63" t="s">
        <v>139</v>
      </c>
      <c r="B36" s="64"/>
      <c r="C36" s="15" t="e">
        <f>(SUM(D5:D35))/((COUNTA(C5:C13,C15:C24,C26,C26:C35))*4)</f>
        <v>#DIV/0!</v>
      </c>
    </row>
  </sheetData>
  <sheetProtection sheet="1" objects="1" scenarios="1" selectLockedCells="1"/>
  <mergeCells count="5">
    <mergeCell ref="A36:B36"/>
    <mergeCell ref="A2:C2"/>
    <mergeCell ref="A1:C1"/>
    <mergeCell ref="A14:C14"/>
    <mergeCell ref="A25:C25"/>
  </mergeCells>
  <phoneticPr fontId="10" type="noConversion"/>
  <dataValidations count="1">
    <dataValidation type="list" allowBlank="1" showInputMessage="1" showErrorMessage="1" sqref="C5:C13 C15:C35" xr:uid="{CC915979-6524-4521-80EC-98E8A927B0F5}">
      <formula1>Integration</formula1>
    </dataValidation>
  </dataValidations>
  <pageMargins left="0.86" right="1.7" top="0.69" bottom="0.69" header="0.25" footer="0.64"/>
  <pageSetup firstPageNumber="0" fitToWidth="0" fitToHeight="0" orientation="portrait" r:id="rId1"/>
  <headerFooter scaleWithDoc="0">
    <firstFooter>&amp;L&amp;G</first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92CD-578C-4244-889D-8F1D751FCF3E}">
  <dimension ref="A1:D35"/>
  <sheetViews>
    <sheetView showGridLines="0" zoomScale="110" zoomScaleNormal="110" workbookViewId="0">
      <selection activeCell="C5" sqref="C5"/>
    </sheetView>
  </sheetViews>
  <sheetFormatPr defaultColWidth="11.5" defaultRowHeight="12"/>
  <cols>
    <col min="1" max="1" width="3.83203125" style="8" customWidth="1"/>
    <col min="2" max="2" width="66.6640625" style="16" customWidth="1"/>
    <col min="3" max="3" width="11.33203125" style="8" customWidth="1"/>
    <col min="4" max="4" width="6.33203125" style="8" hidden="1" customWidth="1"/>
    <col min="5" max="16384" width="11.5" style="8"/>
  </cols>
  <sheetData>
    <row r="1" spans="1:4" ht="21">
      <c r="A1" s="65" t="s">
        <v>78</v>
      </c>
      <c r="B1" s="65"/>
      <c r="C1" s="65"/>
    </row>
    <row r="2" spans="1:4" s="3" customFormat="1" ht="12" customHeight="1">
      <c r="A2" s="61" t="s">
        <v>148</v>
      </c>
      <c r="B2" s="61"/>
      <c r="C2" s="61"/>
    </row>
    <row r="3" spans="1:4" ht="12" customHeight="1">
      <c r="A3" s="40"/>
      <c r="B3" s="51"/>
      <c r="C3" s="40"/>
    </row>
    <row r="4" spans="1:4" ht="15.75" customHeight="1">
      <c r="A4" s="70" t="s">
        <v>76</v>
      </c>
      <c r="B4" s="71"/>
      <c r="C4" s="13" t="s">
        <v>0</v>
      </c>
      <c r="D4" s="9" t="s">
        <v>41</v>
      </c>
    </row>
    <row r="5" spans="1:4">
      <c r="A5" s="20">
        <v>1</v>
      </c>
      <c r="B5" s="21" t="s">
        <v>21</v>
      </c>
      <c r="C5" s="10"/>
      <c r="D5" s="11">
        <f>IF(C5="Yes",Lists!$E$2,IF(C5="No",Lists!$E$3,IF(C5="I'm not sure",Lists!$E$4,0)))</f>
        <v>0</v>
      </c>
    </row>
    <row r="6" spans="1:4">
      <c r="A6" s="20">
        <v>2</v>
      </c>
      <c r="B6" s="21" t="s">
        <v>22</v>
      </c>
      <c r="C6" s="10"/>
      <c r="D6" s="11">
        <f>IF(C6="Yes",Lists!$E$2,IF(C6="No",Lists!$E$3,IF(C6="I'm not sure",Lists!$E$4,0)))</f>
        <v>0</v>
      </c>
    </row>
    <row r="7" spans="1:4">
      <c r="A7" s="20">
        <v>3</v>
      </c>
      <c r="B7" s="21" t="s">
        <v>23</v>
      </c>
      <c r="C7" s="10"/>
      <c r="D7" s="11">
        <f>IF(C7="Yes",Lists!$E$2,IF(C7="No",Lists!$E$3,IF(C7="I'm not sure",Lists!$E$4,0)))</f>
        <v>0</v>
      </c>
    </row>
    <row r="8" spans="1:4">
      <c r="A8" s="20">
        <v>4</v>
      </c>
      <c r="B8" s="21" t="s">
        <v>24</v>
      </c>
      <c r="C8" s="10"/>
      <c r="D8" s="11">
        <f>IF(C8="Yes",Lists!$E$2,IF(C8="No",Lists!$E$3,IF(C8="I'm not sure",Lists!$E$4,0)))</f>
        <v>0</v>
      </c>
    </row>
    <row r="9" spans="1:4">
      <c r="A9" s="20">
        <v>5</v>
      </c>
      <c r="B9" s="21" t="s">
        <v>45</v>
      </c>
      <c r="C9" s="10"/>
      <c r="D9" s="11">
        <f>IF(C9="Yes",Lists!$E$2,IF(C9="No",Lists!$E$3,IF(C9="I'm not sure",Lists!$E$4,0)))</f>
        <v>0</v>
      </c>
    </row>
    <row r="10" spans="1:4">
      <c r="A10" s="20">
        <v>6</v>
      </c>
      <c r="B10" s="21" t="s">
        <v>161</v>
      </c>
      <c r="C10" s="10"/>
      <c r="D10" s="11">
        <f>IF(C10="Yes",Lists!$E$2,IF(C10="No",Lists!$E$3,IF(C10="I'm not sure",Lists!$E$4,0)))</f>
        <v>0</v>
      </c>
    </row>
    <row r="11" spans="1:4" ht="12" customHeight="1">
      <c r="A11" s="20">
        <v>7</v>
      </c>
      <c r="B11" s="21" t="s">
        <v>162</v>
      </c>
      <c r="C11" s="10"/>
      <c r="D11" s="11">
        <f>IF(C11="Yes",Lists!$E$2,IF(C11="No",Lists!$E$3,IF(C11="I'm not sure",Lists!$E$4,0)))</f>
        <v>0</v>
      </c>
    </row>
    <row r="12" spans="1:4">
      <c r="A12" s="20">
        <v>8</v>
      </c>
      <c r="B12" s="21" t="s">
        <v>163</v>
      </c>
      <c r="C12" s="10"/>
      <c r="D12" s="11">
        <f>IF(C12="Yes",Lists!$E$2,IF(C12="No",Lists!$E$3,IF(C12="I'm not sure",Lists!$E$4,0)))</f>
        <v>0</v>
      </c>
    </row>
    <row r="13" spans="1:4">
      <c r="A13" s="20">
        <v>9</v>
      </c>
      <c r="B13" s="21" t="s">
        <v>164</v>
      </c>
      <c r="C13" s="10"/>
      <c r="D13" s="11">
        <f>IF(C13="Yes",Lists!$E$2,IF(C13="No",Lists!$E$3,IF(C13="I'm not sure",Lists!$E$4,0)))</f>
        <v>0</v>
      </c>
    </row>
    <row r="14" spans="1:4">
      <c r="A14" s="20">
        <v>10</v>
      </c>
      <c r="B14" s="21" t="s">
        <v>165</v>
      </c>
      <c r="C14" s="10"/>
      <c r="D14" s="11">
        <f>IF(C14="Yes",Lists!$E$2,IF(C14="No",Lists!$E$3,IF(C14="I'm not sure",Lists!$E$4,0)))</f>
        <v>0</v>
      </c>
    </row>
    <row r="15" spans="1:4">
      <c r="A15" s="20">
        <v>11</v>
      </c>
      <c r="B15" s="21" t="s">
        <v>166</v>
      </c>
      <c r="C15" s="10"/>
      <c r="D15" s="11">
        <f>IF(C15="Yes",Lists!$E$2,IF(C15="No",Lists!$E$3,IF(C15="I'm not sure",Lists!$E$4,0)))</f>
        <v>0</v>
      </c>
    </row>
    <row r="16" spans="1:4">
      <c r="A16" s="20">
        <v>12</v>
      </c>
      <c r="B16" s="21" t="s">
        <v>167</v>
      </c>
      <c r="C16" s="10"/>
      <c r="D16" s="11">
        <f>IF(C16="Yes",Lists!$E$2,IF(C16="No",Lists!$E$3,IF(C16="I'm not sure",Lists!$E$4,0)))</f>
        <v>0</v>
      </c>
    </row>
    <row r="17" spans="1:4" ht="15" customHeight="1">
      <c r="A17" s="69" t="s">
        <v>67</v>
      </c>
      <c r="B17" s="69"/>
      <c r="C17" s="69"/>
      <c r="D17" s="17"/>
    </row>
    <row r="18" spans="1:4" ht="12" customHeight="1">
      <c r="A18" s="20">
        <v>13</v>
      </c>
      <c r="B18" s="21" t="s">
        <v>29</v>
      </c>
      <c r="C18" s="10"/>
      <c r="D18" s="11">
        <f>IF(C18="Yes",Lists!$E$2,IF(C18="No",Lists!$E$3,IF(C18="I'm not sure",Lists!$E$4,0)))</f>
        <v>0</v>
      </c>
    </row>
    <row r="19" spans="1:4" ht="12" customHeight="1">
      <c r="A19" s="20">
        <v>14</v>
      </c>
      <c r="B19" s="21" t="s">
        <v>30</v>
      </c>
      <c r="C19" s="10"/>
      <c r="D19" s="11">
        <f>IF(C19="Yes",Lists!$E$2,IF(C19="No",Lists!$E$3,IF(C19="I'm not sure",Lists!$E$4,0)))</f>
        <v>0</v>
      </c>
    </row>
    <row r="20" spans="1:4">
      <c r="A20" s="20">
        <v>15</v>
      </c>
      <c r="B20" s="21" t="s">
        <v>32</v>
      </c>
      <c r="C20" s="10"/>
      <c r="D20" s="11">
        <f>IF(C20="Yes",Lists!$E$2,IF(C20="No",Lists!$E$3,IF(C20="I'm not sure",Lists!$E$4,0)))</f>
        <v>0</v>
      </c>
    </row>
    <row r="21" spans="1:4">
      <c r="A21" s="20">
        <v>16</v>
      </c>
      <c r="B21" s="21" t="s">
        <v>33</v>
      </c>
      <c r="C21" s="10"/>
      <c r="D21" s="11">
        <f>IF(C21="Yes",Lists!$E$2,IF(C21="No",Lists!$E$3,IF(C21="I'm not sure",Lists!$E$4,0)))</f>
        <v>0</v>
      </c>
    </row>
    <row r="22" spans="1:4" ht="24">
      <c r="A22" s="20">
        <v>17</v>
      </c>
      <c r="B22" s="21" t="s">
        <v>34</v>
      </c>
      <c r="C22" s="10"/>
      <c r="D22" s="11">
        <f>IF(C22="Yes",Lists!$E$2,IF(C22="No",Lists!$E$3,IF(C22="I'm not sure",Lists!$E$4,0)))</f>
        <v>0</v>
      </c>
    </row>
    <row r="23" spans="1:4" ht="24">
      <c r="A23" s="20">
        <v>18</v>
      </c>
      <c r="B23" s="21" t="s">
        <v>35</v>
      </c>
      <c r="C23" s="10"/>
      <c r="D23" s="11">
        <f>IF(C23="Yes",Lists!$E$2,IF(C23="No",Lists!$E$3,IF(C23="I'm not sure",Lists!$E$4,0)))</f>
        <v>0</v>
      </c>
    </row>
    <row r="24" spans="1:4">
      <c r="A24" s="20">
        <v>19</v>
      </c>
      <c r="B24" s="21" t="s">
        <v>36</v>
      </c>
      <c r="C24" s="10"/>
      <c r="D24" s="11">
        <f>IF(C24="Yes",Lists!$E$2,IF(C24="No",Lists!$E$3,IF(C24="I'm not sure",Lists!$E$4,0)))</f>
        <v>0</v>
      </c>
    </row>
    <row r="25" spans="1:4" ht="18.75" customHeight="1">
      <c r="A25" s="20">
        <v>20</v>
      </c>
      <c r="B25" s="21" t="s">
        <v>37</v>
      </c>
      <c r="C25" s="10"/>
      <c r="D25" s="11">
        <f>IF(C25="Yes",Lists!$E$2,IF(C25="No",Lists!$E$3,IF(C25="I'm not sure",Lists!$E$4,0)))</f>
        <v>0</v>
      </c>
    </row>
    <row r="26" spans="1:4" ht="24">
      <c r="A26" s="20">
        <v>21</v>
      </c>
      <c r="B26" s="21" t="s">
        <v>38</v>
      </c>
      <c r="C26" s="10"/>
      <c r="D26" s="11">
        <f>IF(C26="Yes",Lists!$E$2,IF(C26="No",Lists!$E$3,IF(C26="I'm not sure",Lists!$E$4,0)))</f>
        <v>0</v>
      </c>
    </row>
    <row r="27" spans="1:4">
      <c r="A27" s="20">
        <v>22</v>
      </c>
      <c r="B27" s="21" t="s">
        <v>39</v>
      </c>
      <c r="C27" s="10"/>
      <c r="D27" s="11">
        <f>IF(C27="Yes",Lists!$E$2,IF(C27="No",Lists!$E$3,IF(C27="I'm not sure",Lists!$E$4,0)))</f>
        <v>0</v>
      </c>
    </row>
    <row r="28" spans="1:4">
      <c r="A28" s="20">
        <v>23</v>
      </c>
      <c r="B28" s="21" t="s">
        <v>40</v>
      </c>
      <c r="C28" s="10"/>
      <c r="D28" s="11">
        <f>IF(C28="Yes",Lists!$E$2,IF(C28="No",Lists!$E$3,IF(C28="I'm not sure",Lists!$E$4,0)))</f>
        <v>0</v>
      </c>
    </row>
    <row r="29" spans="1:4" ht="15" customHeight="1">
      <c r="A29" s="69" t="s">
        <v>82</v>
      </c>
      <c r="B29" s="69"/>
      <c r="C29" s="69"/>
      <c r="D29" s="17"/>
    </row>
    <row r="30" spans="1:4" ht="24">
      <c r="A30" s="20">
        <v>24</v>
      </c>
      <c r="B30" s="21" t="s">
        <v>25</v>
      </c>
      <c r="C30" s="10"/>
      <c r="D30" s="11">
        <f>IF(C30="Yes",Lists!$E$2,IF(C30="No",Lists!$E$3,IF(C30="I'm not sure",Lists!$E$4,0)))</f>
        <v>0</v>
      </c>
    </row>
    <row r="31" spans="1:4" ht="36">
      <c r="A31" s="20">
        <v>25</v>
      </c>
      <c r="B31" s="21" t="s">
        <v>26</v>
      </c>
      <c r="C31" s="10"/>
      <c r="D31" s="11">
        <f>IF(C31="Yes",Lists!$E$2,IF(C31="No",Lists!$E$3,IF(C31="I'm not sure",Lists!$E$4,0)))</f>
        <v>0</v>
      </c>
    </row>
    <row r="32" spans="1:4" ht="24">
      <c r="A32" s="20">
        <v>26</v>
      </c>
      <c r="B32" s="21" t="s">
        <v>27</v>
      </c>
      <c r="C32" s="10"/>
      <c r="D32" s="11">
        <f>IF(C32="Yes",Lists!$E$2,IF(C32="No",Lists!$E$3,IF(C32="I'm not sure",Lists!$E$4,0)))</f>
        <v>0</v>
      </c>
    </row>
    <row r="33" spans="1:4" ht="12" customHeight="1">
      <c r="A33" s="20">
        <v>27</v>
      </c>
      <c r="B33" s="21" t="s">
        <v>28</v>
      </c>
      <c r="C33" s="10"/>
      <c r="D33" s="11">
        <f>IF(C33="Yes",Lists!$E$2,IF(C33="No",Lists!$E$3,IF(C33="I'm not sure",Lists!$E$4,0)))</f>
        <v>0</v>
      </c>
    </row>
    <row r="34" spans="1:4" ht="17.25" customHeight="1">
      <c r="A34" s="56"/>
      <c r="B34" s="54" t="s">
        <v>73</v>
      </c>
      <c r="C34" s="23" t="e">
        <f>(SUM(D5:D33)/((COUNTA(C5:C16)*2)+(COUNTA(C18:C28)*2)+(COUNTA(C30:C33)*2)))</f>
        <v>#DIV/0!</v>
      </c>
    </row>
    <row r="35" spans="1:4">
      <c r="C35" s="19"/>
    </row>
  </sheetData>
  <sheetProtection sheet="1" objects="1" scenarios="1" selectLockedCells="1"/>
  <mergeCells count="5">
    <mergeCell ref="A1:C1"/>
    <mergeCell ref="A17:C17"/>
    <mergeCell ref="A29:C29"/>
    <mergeCell ref="A4:B4"/>
    <mergeCell ref="A2:C2"/>
  </mergeCells>
  <dataValidations count="1">
    <dataValidation type="list" allowBlank="1" showInputMessage="1" showErrorMessage="1" sqref="C30:C33 C5:C16 C18:C28" xr:uid="{68B147A5-EC22-4EB9-9827-3C8A3D2FEDF5}">
      <formula1>Efficiency</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15A71-CE79-4C6D-B3B3-E137F1055F50}">
  <dimension ref="A1:K31"/>
  <sheetViews>
    <sheetView showGridLines="0" zoomScale="110" zoomScaleNormal="110" workbookViewId="0">
      <selection activeCell="C5" sqref="C5"/>
    </sheetView>
  </sheetViews>
  <sheetFormatPr defaultColWidth="11.5" defaultRowHeight="12"/>
  <cols>
    <col min="1" max="1" width="3.83203125" style="8" customWidth="1"/>
    <col min="2" max="2" width="83.5" style="16" customWidth="1"/>
    <col min="3" max="3" width="26.83203125" style="16" customWidth="1"/>
    <col min="4" max="4" width="26.83203125" style="8" customWidth="1"/>
    <col min="5" max="6" width="16.6640625" style="8" hidden="1" customWidth="1"/>
    <col min="7" max="16384" width="11.5" style="8"/>
  </cols>
  <sheetData>
    <row r="1" spans="1:11" ht="21">
      <c r="A1" s="65" t="s">
        <v>80</v>
      </c>
      <c r="B1" s="65"/>
      <c r="C1" s="65"/>
      <c r="D1" s="65"/>
    </row>
    <row r="2" spans="1:11" s="3" customFormat="1" ht="27" customHeight="1">
      <c r="A2" s="61" t="s">
        <v>134</v>
      </c>
      <c r="B2" s="61"/>
      <c r="C2" s="61"/>
      <c r="D2" s="61"/>
    </row>
    <row r="3" spans="1:11" ht="12" customHeight="1">
      <c r="A3" s="40"/>
      <c r="B3" s="51"/>
      <c r="C3" s="51"/>
      <c r="D3" s="40"/>
    </row>
    <row r="4" spans="1:11" ht="28.5" customHeight="1">
      <c r="A4" s="72" t="s">
        <v>77</v>
      </c>
      <c r="B4" s="73"/>
      <c r="C4" s="28" t="s">
        <v>48</v>
      </c>
      <c r="D4" s="28" t="s">
        <v>68</v>
      </c>
      <c r="E4" s="24" t="s">
        <v>140</v>
      </c>
      <c r="F4" s="24" t="s">
        <v>141</v>
      </c>
      <c r="J4" s="25"/>
      <c r="K4" s="25"/>
    </row>
    <row r="5" spans="1:11">
      <c r="A5" s="20">
        <v>1</v>
      </c>
      <c r="B5" s="21" t="s">
        <v>42</v>
      </c>
      <c r="C5" s="26"/>
      <c r="D5" s="10"/>
      <c r="E5" s="11">
        <f>IF(C5="Yes",Lists!$H$2,IF(C5="No",Lists!$H$3,IF(C5="Yes, but not easily",Lists!$H$4,0)))</f>
        <v>0</v>
      </c>
      <c r="F5" s="11">
        <f>IF(D5="&lt;1 hour",Lists!$K$2,IF(D5="&lt;1 week",Lists!$K$3,IF(D5="&gt;1 week",Lists!$K$4,0)))</f>
        <v>0</v>
      </c>
    </row>
    <row r="6" spans="1:11">
      <c r="A6" s="20">
        <v>2</v>
      </c>
      <c r="B6" s="21" t="s">
        <v>49</v>
      </c>
      <c r="C6" s="26"/>
      <c r="D6" s="10"/>
      <c r="E6" s="11">
        <f>IF(C6="Yes",Lists!$H$2,IF(C6="No",Lists!$H$3,IF(C6="Yes, but not easily",Lists!$H$4,0)))</f>
        <v>0</v>
      </c>
      <c r="F6" s="11">
        <f>IF(D6="&lt;1 hour",Lists!$K$2,IF(D6="&lt;1 week",Lists!$K$3,IF(D6="&gt;1 week",Lists!$K$4,0)))</f>
        <v>0</v>
      </c>
    </row>
    <row r="7" spans="1:11">
      <c r="A7" s="20">
        <v>3</v>
      </c>
      <c r="B7" s="21" t="s">
        <v>50</v>
      </c>
      <c r="C7" s="26"/>
      <c r="D7" s="10"/>
      <c r="E7" s="11">
        <f>IF(C7="Yes",Lists!$H$2,IF(C7="No",Lists!$H$3,IF(C7="Yes, but not easily",Lists!$H$4,0)))</f>
        <v>0</v>
      </c>
      <c r="F7" s="11">
        <f>IF(D7="&lt;1 hour",Lists!$K$2,IF(D7="&lt;1 week",Lists!$K$3,IF(D7="&gt;1 week",Lists!$K$4,0)))</f>
        <v>0</v>
      </c>
    </row>
    <row r="8" spans="1:11">
      <c r="A8" s="20">
        <v>4</v>
      </c>
      <c r="B8" s="21" t="s">
        <v>51</v>
      </c>
      <c r="C8" s="26"/>
      <c r="D8" s="10"/>
      <c r="E8" s="11">
        <f>IF(C8="Yes",Lists!$H$2,IF(C8="No",Lists!$H$3,IF(C8="Yes, but not easily",Lists!$H$4,0)))</f>
        <v>0</v>
      </c>
      <c r="F8" s="11">
        <f>IF(D8="&lt;1 hour",Lists!$K$2,IF(D8="&lt;1 week",Lists!$K$3,IF(D8="&gt;1 week",Lists!$K$4,0)))</f>
        <v>0</v>
      </c>
    </row>
    <row r="9" spans="1:11">
      <c r="A9" s="20">
        <v>5</v>
      </c>
      <c r="B9" s="21" t="s">
        <v>168</v>
      </c>
      <c r="C9" s="26"/>
      <c r="D9" s="10"/>
      <c r="E9" s="11">
        <f>IF(C9="Yes",Lists!$H$2,IF(C9="No",Lists!$H$3,IF(C9="Yes, but not easily",Lists!$H$4,0)))</f>
        <v>0</v>
      </c>
      <c r="F9" s="11">
        <f>IF(D9="&lt;1 hour",Lists!$K$2,IF(D9="&lt;1 week",Lists!$K$3,IF(D9="&gt;1 week",Lists!$K$4,0)))</f>
        <v>0</v>
      </c>
    </row>
    <row r="10" spans="1:11">
      <c r="A10" s="20">
        <v>6</v>
      </c>
      <c r="B10" s="21" t="s">
        <v>169</v>
      </c>
      <c r="C10" s="26"/>
      <c r="D10" s="10"/>
      <c r="E10" s="11">
        <f>IF(C10="Yes",Lists!$H$2,IF(C10="No",Lists!$H$3,IF(C10="Yes, but not easily",Lists!$H$4,0)))</f>
        <v>0</v>
      </c>
      <c r="F10" s="11">
        <f>IF(D10="&lt;1 hour",Lists!$K$2,IF(D10="&lt;1 week",Lists!$K$3,IF(D10="&gt;1 week",Lists!$K$4,0)))</f>
        <v>0</v>
      </c>
    </row>
    <row r="11" spans="1:11">
      <c r="A11" s="20">
        <v>7</v>
      </c>
      <c r="B11" s="21" t="s">
        <v>170</v>
      </c>
      <c r="C11" s="26"/>
      <c r="D11" s="10"/>
      <c r="E11" s="11">
        <f>IF(C11="Yes",Lists!$H$2,IF(C11="No",Lists!$H$3,IF(C11="Yes, but not easily",Lists!$H$4,0)))</f>
        <v>0</v>
      </c>
      <c r="F11" s="11">
        <f>IF(D11="&lt;1 hour",Lists!$K$2,IF(D11="&lt;1 week",Lists!$K$3,IF(D11="&gt;1 week",Lists!$K$4,0)))</f>
        <v>0</v>
      </c>
    </row>
    <row r="12" spans="1:11" ht="15" customHeight="1">
      <c r="A12" s="69" t="s">
        <v>67</v>
      </c>
      <c r="B12" s="69"/>
      <c r="C12" s="69"/>
      <c r="D12" s="69"/>
      <c r="E12" s="11"/>
      <c r="F12" s="11"/>
    </row>
    <row r="13" spans="1:11" ht="12" customHeight="1">
      <c r="A13" s="20">
        <v>8</v>
      </c>
      <c r="B13" s="29" t="s">
        <v>58</v>
      </c>
      <c r="C13" s="26"/>
      <c r="D13" s="10"/>
      <c r="E13" s="11">
        <f>IF(C13="Yes",Lists!$H$2,IF(C13="No",Lists!$H$3,IF(C13="Yes, but not easily",Lists!$H$4,0)))</f>
        <v>0</v>
      </c>
      <c r="F13" s="11">
        <f>IF(D13="&lt;1 hour",Lists!$K$2,IF(D13="&lt;1 week",Lists!$K$3,IF(D13="&gt;1 week",Lists!$K$4,0)))</f>
        <v>0</v>
      </c>
    </row>
    <row r="14" spans="1:11">
      <c r="A14" s="20">
        <v>9</v>
      </c>
      <c r="B14" s="21" t="s">
        <v>66</v>
      </c>
      <c r="C14" s="26"/>
      <c r="D14" s="10"/>
      <c r="E14" s="11">
        <f>IF(C14="Yes",Lists!$H$2,IF(C14="No",Lists!$H$3,IF(C14="Yes, but not easily",Lists!$H$4,0)))</f>
        <v>0</v>
      </c>
      <c r="F14" s="11">
        <f>IF(D14="&lt;1 hour",Lists!$K$2,IF(D14="&lt;1 week",Lists!$K$3,IF(D14="&gt;1 week",Lists!$K$4,0)))</f>
        <v>0</v>
      </c>
    </row>
    <row r="15" spans="1:11" ht="24">
      <c r="A15" s="20">
        <v>10</v>
      </c>
      <c r="B15" s="21" t="s">
        <v>59</v>
      </c>
      <c r="C15" s="26"/>
      <c r="D15" s="10"/>
      <c r="E15" s="11">
        <f>IF(C15="Yes",Lists!$H$2,IF(C15="No",Lists!$H$3,IF(C15="Yes, but not easily",Lists!$H$4,0)))</f>
        <v>0</v>
      </c>
      <c r="F15" s="11">
        <f>IF(D15="&lt;1 hour",Lists!$K$2,IF(D15="&lt;1 week",Lists!$K$3,IF(D15="&gt;1 week",Lists!$K$4,0)))</f>
        <v>0</v>
      </c>
    </row>
    <row r="16" spans="1:11">
      <c r="A16" s="20">
        <v>11</v>
      </c>
      <c r="B16" s="21" t="s">
        <v>64</v>
      </c>
      <c r="C16" s="26"/>
      <c r="D16" s="10"/>
      <c r="E16" s="11">
        <f>IF(C16="Yes",Lists!$H$2,IF(C16="No",Lists!$H$3,IF(C16="Yes, but not easily",Lists!$H$4,0)))</f>
        <v>0</v>
      </c>
      <c r="F16" s="11">
        <f>IF(D16="&lt;1 hour",Lists!$K$2,IF(D16="&lt;1 week",Lists!$K$3,IF(D16="&gt;1 week",Lists!$K$4,0)))</f>
        <v>0</v>
      </c>
    </row>
    <row r="17" spans="1:6">
      <c r="A17" s="20">
        <v>12</v>
      </c>
      <c r="B17" s="21" t="s">
        <v>65</v>
      </c>
      <c r="C17" s="26"/>
      <c r="D17" s="10"/>
      <c r="E17" s="11">
        <f>IF(C17="Yes",Lists!$H$2,IF(C17="No",Lists!$H$3,IF(C17="Yes, but not easily",Lists!$H$4,0)))</f>
        <v>0</v>
      </c>
      <c r="F17" s="11">
        <f>IF(D17="&lt;1 hour",Lists!$K$2,IF(D17="&lt;1 week",Lists!$K$3,IF(D17="&gt;1 week",Lists!$K$4,0)))</f>
        <v>0</v>
      </c>
    </row>
    <row r="18" spans="1:6" ht="15" customHeight="1">
      <c r="A18" s="69" t="s">
        <v>82</v>
      </c>
      <c r="B18" s="69"/>
      <c r="C18" s="69"/>
      <c r="D18" s="69"/>
      <c r="E18" s="11"/>
      <c r="F18" s="11"/>
    </row>
    <row r="19" spans="1:6">
      <c r="A19" s="20">
        <v>13</v>
      </c>
      <c r="B19" s="29" t="s">
        <v>52</v>
      </c>
      <c r="C19" s="26"/>
      <c r="D19" s="10"/>
      <c r="E19" s="11">
        <f>IF(C19="Yes",Lists!$H$2,IF(C19="No",Lists!$H$3,IF(C19="Yes, but not easily",Lists!$H$4,0)))</f>
        <v>0</v>
      </c>
      <c r="F19" s="11">
        <f>IF(D19="&lt;1 hour",Lists!$K$2,IF(D19="&lt;1 week",Lists!$K$3,IF(D19="&gt;1 week",Lists!$K$4,0)))</f>
        <v>0</v>
      </c>
    </row>
    <row r="20" spans="1:6">
      <c r="A20" s="20">
        <v>14</v>
      </c>
      <c r="B20" s="21" t="s">
        <v>53</v>
      </c>
      <c r="C20" s="26"/>
      <c r="D20" s="10"/>
      <c r="E20" s="11">
        <f>IF(C20="Yes",Lists!$H$2,IF(C20="No",Lists!$H$3,IF(C20="Yes, but not easily",Lists!$H$4,0)))</f>
        <v>0</v>
      </c>
      <c r="F20" s="11">
        <f>IF(D20="&lt;1 hour",Lists!$K$2,IF(D20="&lt;1 week",Lists!$K$3,IF(D20="&gt;1 week",Lists!$K$4,0)))</f>
        <v>0</v>
      </c>
    </row>
    <row r="21" spans="1:6">
      <c r="A21" s="20">
        <v>15</v>
      </c>
      <c r="B21" s="21" t="s">
        <v>54</v>
      </c>
      <c r="C21" s="26"/>
      <c r="D21" s="10"/>
      <c r="E21" s="11">
        <f>IF(C21="Yes",Lists!$H$2,IF(C21="No",Lists!$H$3,IF(C21="Yes, but not easily",Lists!$H$4,0)))</f>
        <v>0</v>
      </c>
      <c r="F21" s="11">
        <f>IF(D21="&lt;1 hour",Lists!$K$2,IF(D21="&lt;1 week",Lists!$K$3,IF(D21="&gt;1 week",Lists!$K$4,0)))</f>
        <v>0</v>
      </c>
    </row>
    <row r="22" spans="1:6" ht="12" customHeight="1">
      <c r="A22" s="20">
        <v>16</v>
      </c>
      <c r="B22" s="21" t="s">
        <v>55</v>
      </c>
      <c r="C22" s="26"/>
      <c r="D22" s="10"/>
      <c r="E22" s="11">
        <f>IF(C22="Yes",Lists!$H$2,IF(C22="No",Lists!$H$3,IF(C22="Yes, but not easily",Lists!$H$4,0)))</f>
        <v>0</v>
      </c>
      <c r="F22" s="11">
        <f>IF(D22="&lt;1 hour",Lists!$K$2,IF(D22="&lt;1 week",Lists!$K$3,IF(D22="&gt;1 week",Lists!$K$4,0)))</f>
        <v>0</v>
      </c>
    </row>
    <row r="23" spans="1:6" ht="12" customHeight="1">
      <c r="A23" s="20">
        <v>17</v>
      </c>
      <c r="B23" s="21" t="s">
        <v>56</v>
      </c>
      <c r="C23" s="26"/>
      <c r="D23" s="10"/>
      <c r="E23" s="11">
        <f>IF(C23="Yes",Lists!$H$2,IF(C23="No",Lists!$H$3,IF(C23="Yes, but not easily",Lists!$H$4,0)))</f>
        <v>0</v>
      </c>
      <c r="F23" s="11">
        <f>IF(D23="&lt;1 hour",Lists!$K$2,IF(D23="&lt;1 week",Lists!$K$3,IF(D23="&gt;1 week",Lists!$K$4,0)))</f>
        <v>0</v>
      </c>
    </row>
    <row r="24" spans="1:6" ht="12" customHeight="1">
      <c r="A24" s="20">
        <v>18</v>
      </c>
      <c r="B24" s="21" t="s">
        <v>57</v>
      </c>
      <c r="C24" s="26"/>
      <c r="D24" s="10"/>
      <c r="E24" s="11">
        <f>IF(C24="Yes",Lists!$H$2,IF(C24="No",Lists!$H$3,IF(C24="Yes, but not easily",Lists!$H$4,0)))</f>
        <v>0</v>
      </c>
      <c r="F24" s="11">
        <f>IF(D24="&lt;1 hour",Lists!$K$2,IF(D24="&lt;1 week",Lists!$K$3,IF(D24="&gt;1 week",Lists!$K$4,0)))</f>
        <v>0</v>
      </c>
    </row>
    <row r="25" spans="1:6" ht="15" customHeight="1">
      <c r="A25" s="69" t="s">
        <v>83</v>
      </c>
      <c r="B25" s="69"/>
      <c r="C25" s="69"/>
      <c r="D25" s="69"/>
      <c r="E25" s="11"/>
      <c r="F25" s="11"/>
    </row>
    <row r="26" spans="1:6">
      <c r="A26" s="20">
        <v>19</v>
      </c>
      <c r="B26" s="29" t="s">
        <v>60</v>
      </c>
      <c r="C26" s="26"/>
      <c r="D26" s="10"/>
      <c r="E26" s="11">
        <f>IF(C26="Yes",Lists!$H$2,IF(C26="No",Lists!$H$3,IF(C26="Yes, but not easily",Lists!$H$4,0)))</f>
        <v>0</v>
      </c>
      <c r="F26" s="11">
        <f>IF(D26="&lt;1 hour",Lists!$K$2,IF(D26="&lt;1 week",Lists!$K$3,IF(D26="&gt;1 week",Lists!$K$4,0)))</f>
        <v>0</v>
      </c>
    </row>
    <row r="27" spans="1:6">
      <c r="A27" s="20">
        <v>20</v>
      </c>
      <c r="B27" s="21" t="s">
        <v>61</v>
      </c>
      <c r="C27" s="26"/>
      <c r="D27" s="10"/>
      <c r="E27" s="11">
        <f>IF(C27="Yes",Lists!$H$2,IF(C27="No",Lists!$H$3,IF(C27="Yes, but not easily",Lists!$H$4,0)))</f>
        <v>0</v>
      </c>
      <c r="F27" s="11">
        <f>IF(D27="&lt;1 hour",Lists!$K$2,IF(D27="&lt;1 week",Lists!$K$3,IF(D27="&gt;1 week",Lists!$K$4,0)))</f>
        <v>0</v>
      </c>
    </row>
    <row r="28" spans="1:6" ht="12" customHeight="1">
      <c r="A28" s="20">
        <v>21</v>
      </c>
      <c r="B28" s="21" t="s">
        <v>62</v>
      </c>
      <c r="C28" s="26"/>
      <c r="D28" s="10"/>
      <c r="E28" s="11">
        <f>IF(C28="Yes",Lists!$H$2,IF(C28="No",Lists!$H$3,IF(C28="Yes, but not easily",Lists!$H$4,0)))</f>
        <v>0</v>
      </c>
      <c r="F28" s="11">
        <f>IF(D28="&lt;1 hour",Lists!$K$2,IF(D28="&lt;1 week",Lists!$K$3,IF(D28="&gt;1 week",Lists!$K$4,0)))</f>
        <v>0</v>
      </c>
    </row>
    <row r="29" spans="1:6" ht="12" customHeight="1">
      <c r="A29" s="20">
        <v>22</v>
      </c>
      <c r="B29" s="21" t="s">
        <v>63</v>
      </c>
      <c r="C29" s="26"/>
      <c r="D29" s="10"/>
      <c r="E29" s="11">
        <f>IF(C29="Yes",Lists!$H$2,IF(C29="No",Lists!$H$3,IF(C29="Yes, but not easily",Lists!$H$4,0)))</f>
        <v>0</v>
      </c>
      <c r="F29" s="11">
        <f>IF(D29="&lt;1 hour",Lists!$K$2,IF(D29="&lt;1 week",Lists!$K$3,IF(D29="&gt;1 week",Lists!$K$4,0)))</f>
        <v>0</v>
      </c>
    </row>
    <row r="30" spans="1:6" ht="17.25" customHeight="1">
      <c r="A30" s="57"/>
      <c r="B30" s="54"/>
      <c r="C30" s="30" t="s">
        <v>74</v>
      </c>
      <c r="D30" s="15" t="e">
        <f>AVERAGE((SUM(E5:E29)/(COUNTA(C5:C11,C13:C17,C19:C24,C26:C29)*2)),(SUM(F5:F29)/(COUNTA(D5:D11,D13:D17,D19:D24,D26:D29)*2)))</f>
        <v>#DIV/0!</v>
      </c>
    </row>
    <row r="31" spans="1:6">
      <c r="C31" s="27"/>
    </row>
  </sheetData>
  <sheetProtection sheet="1" objects="1" scenarios="1" selectLockedCells="1"/>
  <mergeCells count="6">
    <mergeCell ref="A18:D18"/>
    <mergeCell ref="A25:D25"/>
    <mergeCell ref="A4:B4"/>
    <mergeCell ref="A1:D1"/>
    <mergeCell ref="A2:D2"/>
    <mergeCell ref="A12:D12"/>
  </mergeCells>
  <dataValidations count="2">
    <dataValidation type="list" allowBlank="1" showInputMessage="1" showErrorMessage="1" sqref="C13:C17 C5:C11 C26:C29 C19:C24" xr:uid="{E9A0B189-B548-4931-BD75-2A7AFEEA63A4}">
      <formula1>ReportingAbility</formula1>
    </dataValidation>
    <dataValidation type="list" allowBlank="1" showInputMessage="1" showErrorMessage="1" sqref="D13:D17 D19:D24 D5:D11 D26:D29" xr:uid="{BB76DC94-15B9-485F-B98C-89B14EF8724B}">
      <formula1>ReportingTime</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D9E08-55E3-4004-A4D6-EF2F42A8889B}">
  <dimension ref="A1:G19"/>
  <sheetViews>
    <sheetView showGridLines="0" zoomScale="110" zoomScaleNormal="110" workbookViewId="0">
      <selection activeCell="C5" sqref="C5"/>
    </sheetView>
  </sheetViews>
  <sheetFormatPr defaultColWidth="9.33203125" defaultRowHeight="12"/>
  <cols>
    <col min="1" max="1" width="3.83203125" style="8" customWidth="1"/>
    <col min="2" max="2" width="87.33203125" style="8" customWidth="1"/>
    <col min="3" max="3" width="18.5" style="8" customWidth="1"/>
    <col min="4" max="4" width="9.33203125" style="8" hidden="1" customWidth="1"/>
    <col min="5" max="16384" width="9.33203125" style="8"/>
  </cols>
  <sheetData>
    <row r="1" spans="1:7" ht="21">
      <c r="A1" s="65" t="s">
        <v>99</v>
      </c>
      <c r="B1" s="65"/>
      <c r="C1" s="65"/>
      <c r="D1" s="31"/>
      <c r="E1" s="31"/>
      <c r="F1" s="31"/>
    </row>
    <row r="2" spans="1:7" s="3" customFormat="1" ht="15" customHeight="1">
      <c r="A2" s="61" t="s">
        <v>135</v>
      </c>
      <c r="B2" s="61"/>
      <c r="C2" s="61"/>
      <c r="D2" s="16"/>
      <c r="E2" s="16"/>
      <c r="F2" s="16"/>
      <c r="G2" s="8"/>
    </row>
    <row r="3" spans="1:7">
      <c r="A3" s="40"/>
      <c r="B3" s="40"/>
      <c r="C3" s="40"/>
    </row>
    <row r="4" spans="1:7" ht="15.75" customHeight="1">
      <c r="A4" s="74" t="s">
        <v>84</v>
      </c>
      <c r="B4" s="75"/>
      <c r="C4" s="13" t="s">
        <v>0</v>
      </c>
      <c r="D4" s="24" t="s">
        <v>41</v>
      </c>
    </row>
    <row r="5" spans="1:7">
      <c r="A5" s="20">
        <v>1</v>
      </c>
      <c r="B5" s="55" t="s">
        <v>86</v>
      </c>
      <c r="C5" s="10"/>
      <c r="D5" s="11">
        <f>IF(C5="Within the next year",Lists!N$2,IF(C5="1-2 years",Lists!$N$3,IF(C5="2-5 years",Lists!$N$4,IF(C5="No current plans",Lists!$N$5,0))))</f>
        <v>0</v>
      </c>
    </row>
    <row r="6" spans="1:7">
      <c r="A6" s="20">
        <v>2</v>
      </c>
      <c r="B6" s="55" t="s">
        <v>87</v>
      </c>
      <c r="C6" s="10"/>
      <c r="D6" s="11">
        <f>IF(C6="Within the next year",Lists!N$2,IF(C6="1-2 years",Lists!$N$3,IF(C6="2-5 years",Lists!$N$4,IF(C6="No current plans",Lists!$N$5,0))))</f>
        <v>0</v>
      </c>
    </row>
    <row r="7" spans="1:7">
      <c r="A7" s="20">
        <v>3</v>
      </c>
      <c r="B7" s="55" t="s">
        <v>88</v>
      </c>
      <c r="C7" s="10"/>
      <c r="D7" s="11">
        <f>IF(C7="Within the next year",Lists!N$2,IF(C7="1-2 years",Lists!$N$3,IF(C7="2-5 years",Lists!$N$4,IF(C7="No current plans",Lists!$N$5,0))))</f>
        <v>0</v>
      </c>
    </row>
    <row r="8" spans="1:7">
      <c r="A8" s="20">
        <v>4</v>
      </c>
      <c r="B8" s="55" t="s">
        <v>89</v>
      </c>
      <c r="C8" s="10"/>
      <c r="D8" s="11">
        <f>IF(C8="Within the next year",Lists!N$2,IF(C8="1-2 years",Lists!$N$3,IF(C8="2-5 years",Lists!$N$4,IF(C8="No current plans",Lists!$N$5,0))))</f>
        <v>0</v>
      </c>
    </row>
    <row r="9" spans="1:7">
      <c r="A9" s="20">
        <v>5</v>
      </c>
      <c r="B9" s="55" t="s">
        <v>90</v>
      </c>
      <c r="C9" s="10"/>
      <c r="D9" s="11">
        <f>IF(C9="Within the next year",Lists!N$2,IF(C9="1-2 years",Lists!$N$3,IF(C9="2-5 years",Lists!$N$4,IF(C9="No current plans",Lists!$N$5,0))))</f>
        <v>0</v>
      </c>
    </row>
    <row r="10" spans="1:7">
      <c r="A10" s="20">
        <v>6</v>
      </c>
      <c r="B10" s="55" t="s">
        <v>91</v>
      </c>
      <c r="C10" s="10"/>
      <c r="D10" s="11">
        <f>IF(C10="Within the next year",Lists!N$2,IF(C10="1-2 years",Lists!$N$3,IF(C10="2-5 years",Lists!$N$4,IF(C10="No current plans",Lists!$N$5,0))))</f>
        <v>0</v>
      </c>
    </row>
    <row r="11" spans="1:7">
      <c r="A11" s="20">
        <v>7</v>
      </c>
      <c r="B11" s="76" t="s">
        <v>92</v>
      </c>
      <c r="C11" s="77"/>
      <c r="D11" s="11"/>
    </row>
    <row r="12" spans="1:7">
      <c r="A12" s="32"/>
      <c r="B12" s="33" t="s">
        <v>93</v>
      </c>
      <c r="C12" s="10"/>
      <c r="D12" s="11">
        <f>IF(C12="Within the next year",Lists!N$2,IF(C12="1-2 years",Lists!$N$3,IF(C12="2-5 years",Lists!$N$4,IF(C12="No current plans",Lists!$N$5,0))))</f>
        <v>0</v>
      </c>
    </row>
    <row r="13" spans="1:7">
      <c r="A13" s="32"/>
      <c r="B13" s="33" t="s">
        <v>93</v>
      </c>
      <c r="C13" s="10"/>
      <c r="D13" s="11">
        <f>IF(C13="Within the next year",Lists!N$2,IF(C13="1-2 years",Lists!$N$3,IF(C13="2-5 years",Lists!$N$4,IF(C13="No current plans",Lists!$N$5,0))))</f>
        <v>0</v>
      </c>
    </row>
    <row r="14" spans="1:7">
      <c r="A14" s="32"/>
      <c r="B14" s="33" t="s">
        <v>93</v>
      </c>
      <c r="C14" s="10"/>
      <c r="D14" s="11">
        <f>IF(C14="Within the next year",Lists!N$2,IF(C14="1-2 years",Lists!$N$3,IF(C14="2-5 years",Lists!$N$4,IF(C14="No current plans",Lists!$N$5,0))))</f>
        <v>0</v>
      </c>
    </row>
    <row r="15" spans="1:7">
      <c r="A15" s="32"/>
      <c r="B15" s="33" t="s">
        <v>93</v>
      </c>
      <c r="C15" s="10"/>
      <c r="D15" s="11">
        <f>IF(C15="Within the next year",Lists!N$2,IF(C15="1-2 years",Lists!$N$3,IF(C15="2-5 years",Lists!$N$4,IF(C15="No current plans",Lists!$N$5,0))))</f>
        <v>0</v>
      </c>
    </row>
    <row r="16" spans="1:7">
      <c r="A16" s="32"/>
      <c r="B16" s="33" t="s">
        <v>93</v>
      </c>
      <c r="C16" s="10"/>
      <c r="D16" s="11">
        <f>IF(C16="Within the next year",Lists!N$2,IF(C16="1-2 years",Lists!$N$3,IF(C16="2-5 years",Lists!$N$4,IF(C16="No current plans",Lists!$N$5,0))))</f>
        <v>0</v>
      </c>
    </row>
    <row r="17" spans="1:4" ht="15">
      <c r="A17" s="56"/>
      <c r="B17" s="54" t="s">
        <v>98</v>
      </c>
      <c r="C17" s="23" t="e">
        <f>(SUM(D5:D16)/(COUNTA(C5:C10,C12:C16)*3))</f>
        <v>#DIV/0!</v>
      </c>
      <c r="D17" s="34"/>
    </row>
    <row r="18" spans="1:4">
      <c r="C18" s="19"/>
    </row>
    <row r="19" spans="1:4">
      <c r="C19" s="35"/>
    </row>
  </sheetData>
  <sheetProtection sheet="1" objects="1" scenarios="1" selectLockedCells="1"/>
  <mergeCells count="4">
    <mergeCell ref="A4:B4"/>
    <mergeCell ref="A1:C1"/>
    <mergeCell ref="A2:C2"/>
    <mergeCell ref="B11:C11"/>
  </mergeCells>
  <dataValidations count="1">
    <dataValidation type="list" allowBlank="1" showInputMessage="1" showErrorMessage="1" sqref="C5:C10 C12:C16" xr:uid="{F92FD6BB-89E3-467B-9B75-5A2E7F394C69}">
      <formula1>GrowthPlans</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2E62-7839-43AF-B149-D5297D79E3D7}">
  <dimension ref="A1:H20"/>
  <sheetViews>
    <sheetView showGridLines="0" zoomScale="110" zoomScaleNormal="110" workbookViewId="0">
      <selection activeCell="C19" sqref="C19"/>
    </sheetView>
  </sheetViews>
  <sheetFormatPr defaultColWidth="9.33203125" defaultRowHeight="12"/>
  <cols>
    <col min="1" max="1" width="5.33203125" style="8" customWidth="1"/>
    <col min="2" max="2" width="84.83203125" style="8" customWidth="1"/>
    <col min="3" max="3" width="18.5" style="8" customWidth="1"/>
    <col min="4" max="4" width="57.33203125" style="8" customWidth="1"/>
    <col min="5" max="5" width="9.33203125" style="8" hidden="1" customWidth="1"/>
    <col min="6" max="16384" width="9.33203125" style="8"/>
  </cols>
  <sheetData>
    <row r="1" spans="1:8" ht="21">
      <c r="A1" s="65" t="s">
        <v>108</v>
      </c>
      <c r="B1" s="65"/>
      <c r="C1" s="65"/>
      <c r="D1" s="37"/>
      <c r="E1" s="31"/>
      <c r="F1" s="31"/>
      <c r="G1" s="31"/>
    </row>
    <row r="2" spans="1:8" s="3" customFormat="1" ht="26.25" customHeight="1">
      <c r="A2" s="61" t="s">
        <v>136</v>
      </c>
      <c r="B2" s="61"/>
      <c r="C2" s="61"/>
      <c r="D2" s="61"/>
      <c r="E2" s="16"/>
      <c r="F2" s="16"/>
      <c r="G2" s="16"/>
      <c r="H2" s="8"/>
    </row>
    <row r="4" spans="1:8" ht="15.75" customHeight="1">
      <c r="A4" s="74" t="s">
        <v>109</v>
      </c>
      <c r="B4" s="75"/>
      <c r="C4" s="13" t="s">
        <v>0</v>
      </c>
      <c r="D4" s="13" t="s">
        <v>132</v>
      </c>
      <c r="E4" s="24" t="s">
        <v>41</v>
      </c>
    </row>
    <row r="5" spans="1:8">
      <c r="A5" s="20">
        <v>1</v>
      </c>
      <c r="B5" s="36" t="s">
        <v>110</v>
      </c>
      <c r="C5" s="10" t="s">
        <v>12</v>
      </c>
      <c r="D5" s="10"/>
      <c r="E5" s="11">
        <f>IF(C5="Yes",Lists!E2,IF(C5="No",Lists!$E$3,IF(C5="I'm not sure",Lists!$E$4,0)))</f>
        <v>2</v>
      </c>
    </row>
    <row r="6" spans="1:8">
      <c r="A6" s="20">
        <v>2</v>
      </c>
      <c r="B6" s="36" t="s">
        <v>111</v>
      </c>
      <c r="C6" s="10" t="s">
        <v>13</v>
      </c>
      <c r="D6" s="10"/>
      <c r="E6" s="11">
        <f>IF(C6="Yes",Lists!E3,IF(C6="No",Lists!$E$3,IF(C6="I'm not sure",Lists!$E$4,0)))</f>
        <v>0</v>
      </c>
    </row>
    <row r="7" spans="1:8">
      <c r="A7" s="38" t="s">
        <v>112</v>
      </c>
      <c r="B7" s="36" t="s">
        <v>114</v>
      </c>
      <c r="C7" s="10" t="s">
        <v>13</v>
      </c>
      <c r="D7" s="10"/>
      <c r="E7" s="11">
        <f>IF(C7="Yes",Lists!E4,IF(C7="No",Lists!$E$3,IF(C7="I'm not sure",Lists!$E$4,0)))</f>
        <v>0</v>
      </c>
    </row>
    <row r="8" spans="1:8">
      <c r="A8" s="38" t="s">
        <v>113</v>
      </c>
      <c r="B8" s="36" t="s">
        <v>115</v>
      </c>
      <c r="C8" s="10" t="s">
        <v>13</v>
      </c>
      <c r="D8" s="10"/>
      <c r="E8" s="11">
        <f>IF(C8="Yes",Lists!E5,IF(C8="No",Lists!$E$3,IF(C8="I'm not sure",Lists!$E$4,0)))</f>
        <v>0</v>
      </c>
    </row>
    <row r="9" spans="1:8" ht="24.75" customHeight="1">
      <c r="A9" s="20">
        <v>3</v>
      </c>
      <c r="B9" s="21" t="s">
        <v>130</v>
      </c>
      <c r="C9" s="10" t="s">
        <v>12</v>
      </c>
      <c r="D9" s="10"/>
      <c r="E9" s="11">
        <f>IF(C9="Yes",Lists!E6,IF(C9="No",Lists!$E$3,IF(C9="I'm not sure",Lists!$E$4,0)))</f>
        <v>0</v>
      </c>
    </row>
    <row r="10" spans="1:8">
      <c r="A10" s="20">
        <v>4</v>
      </c>
      <c r="B10" s="36" t="s">
        <v>116</v>
      </c>
      <c r="C10" s="10" t="s">
        <v>31</v>
      </c>
      <c r="D10" s="10"/>
      <c r="E10" s="11">
        <f>IF(C10="Yes",Lists!E7,IF(C10="No",Lists!$E$3,IF(C10="I'm not sure",Lists!$E$4,0)))</f>
        <v>1</v>
      </c>
    </row>
    <row r="11" spans="1:8">
      <c r="A11" s="20">
        <v>5</v>
      </c>
      <c r="B11" s="36" t="s">
        <v>117</v>
      </c>
      <c r="C11" s="10" t="s">
        <v>31</v>
      </c>
      <c r="D11" s="10"/>
      <c r="E11" s="11">
        <f>IF(C11="Yes",Lists!E8,IF(C11="No",Lists!$E$3,IF(C11="I'm not sure",Lists!$E$4,0)))</f>
        <v>1</v>
      </c>
    </row>
    <row r="12" spans="1:8">
      <c r="A12" s="38" t="s">
        <v>118</v>
      </c>
      <c r="B12" s="36" t="s">
        <v>119</v>
      </c>
      <c r="C12" s="10" t="s">
        <v>31</v>
      </c>
      <c r="D12" s="10"/>
      <c r="E12" s="11">
        <f>IF(C12="Yes",Lists!E9,IF(C12="No",Lists!$E$3,IF(C12="I'm not sure",Lists!$E$4,0)))</f>
        <v>1</v>
      </c>
    </row>
    <row r="13" spans="1:8">
      <c r="A13" s="20">
        <v>6</v>
      </c>
      <c r="B13" s="36" t="s">
        <v>120</v>
      </c>
      <c r="C13" s="10" t="s">
        <v>13</v>
      </c>
      <c r="D13" s="10"/>
      <c r="E13" s="11">
        <f>IF(C13="Yes",Lists!E10,IF(C13="No",Lists!$E$3,IF(C13="I'm not sure",Lists!$E$4,0)))</f>
        <v>0</v>
      </c>
    </row>
    <row r="14" spans="1:8">
      <c r="A14" s="38" t="s">
        <v>121</v>
      </c>
      <c r="B14" s="36" t="s">
        <v>128</v>
      </c>
      <c r="C14" s="10" t="s">
        <v>31</v>
      </c>
      <c r="D14" s="10"/>
      <c r="E14" s="11">
        <f>IF(C14="Yes",Lists!E11,IF(C14="No",Lists!$E$3,IF(C14="I'm not sure",Lists!$E$4,0)))</f>
        <v>1</v>
      </c>
    </row>
    <row r="15" spans="1:8">
      <c r="A15" s="38" t="s">
        <v>122</v>
      </c>
      <c r="B15" s="36" t="s">
        <v>127</v>
      </c>
      <c r="C15" s="10" t="s">
        <v>31</v>
      </c>
      <c r="D15" s="10"/>
      <c r="E15" s="11">
        <f>IF(C15="Yes",Lists!E12,IF(C15="No",Lists!$E$3,IF(C15="I'm not sure",Lists!$E$4,0)))</f>
        <v>1</v>
      </c>
    </row>
    <row r="16" spans="1:8">
      <c r="A16" s="20">
        <v>7</v>
      </c>
      <c r="B16" s="36" t="s">
        <v>123</v>
      </c>
      <c r="C16" s="10" t="s">
        <v>13</v>
      </c>
      <c r="D16" s="10"/>
      <c r="E16" s="11">
        <f>IF(C16="Yes",Lists!E13,IF(C16="No",Lists!$E$3,IF(C16="I'm not sure",Lists!$E$4,0)))</f>
        <v>0</v>
      </c>
    </row>
    <row r="17" spans="1:5">
      <c r="A17" s="20">
        <v>8</v>
      </c>
      <c r="B17" s="36" t="s">
        <v>124</v>
      </c>
      <c r="C17" s="10" t="s">
        <v>13</v>
      </c>
      <c r="D17" s="10"/>
      <c r="E17" s="11">
        <f>IF(C17="Yes",Lists!E14,IF(C17="No",Lists!$E$3,IF(C17="I'm not sure",Lists!$E$4,0)))</f>
        <v>0</v>
      </c>
    </row>
    <row r="18" spans="1:5" ht="24">
      <c r="A18" s="20">
        <v>9</v>
      </c>
      <c r="B18" s="21" t="s">
        <v>129</v>
      </c>
      <c r="C18" s="10" t="s">
        <v>31</v>
      </c>
      <c r="D18" s="10"/>
      <c r="E18" s="11">
        <f>IF(C18="Yes",Lists!E15,IF(C18="No",Lists!$E$3,IF(C18="I'm not sure",Lists!$E$4,0)))</f>
        <v>1</v>
      </c>
    </row>
    <row r="19" spans="1:5">
      <c r="A19" s="20">
        <v>10</v>
      </c>
      <c r="B19" s="36" t="s">
        <v>125</v>
      </c>
      <c r="C19" s="10" t="s">
        <v>31</v>
      </c>
      <c r="D19" s="10"/>
      <c r="E19" s="11">
        <f>IF(C19="Yes",Lists!E16,IF(C19="No",Lists!$E$3,IF(C19="I'm not sure",Lists!$E$4,0)))</f>
        <v>1</v>
      </c>
    </row>
    <row r="20" spans="1:5" ht="15">
      <c r="A20" s="18"/>
      <c r="B20" s="22" t="s">
        <v>126</v>
      </c>
      <c r="C20" s="23">
        <f>(SUM(E5:E19)/(COUNTA(C5:C19)*2))</f>
        <v>0.3</v>
      </c>
      <c r="D20" s="39"/>
      <c r="E20" s="34"/>
    </row>
  </sheetData>
  <mergeCells count="3">
    <mergeCell ref="A1:C1"/>
    <mergeCell ref="A4:B4"/>
    <mergeCell ref="A2:D2"/>
  </mergeCells>
  <dataValidations count="1">
    <dataValidation type="list" allowBlank="1" showInputMessage="1" showErrorMessage="1" sqref="C5:D19" xr:uid="{D08E8BD2-799C-4D49-9BD6-55EF9D16FECC}">
      <formula1>Efficiency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EB744-139D-4D1A-9961-6B136142FAFB}">
  <dimension ref="A1:F27"/>
  <sheetViews>
    <sheetView showGridLines="0" zoomScale="110" zoomScaleNormal="110" workbookViewId="0">
      <selection activeCell="D27" sqref="D27"/>
    </sheetView>
  </sheetViews>
  <sheetFormatPr defaultColWidth="9.33203125" defaultRowHeight="12"/>
  <cols>
    <col min="1" max="1" width="30" style="40" customWidth="1"/>
    <col min="2" max="2" width="12.83203125" style="40" customWidth="1"/>
    <col min="3" max="3" width="9.33203125" style="40"/>
    <col min="4" max="4" width="13.6640625" style="40" customWidth="1"/>
    <col min="5" max="5" width="65.33203125" style="40" bestFit="1" customWidth="1"/>
    <col min="6" max="6" width="83.83203125" style="40" bestFit="1" customWidth="1"/>
    <col min="7" max="16384" width="9.33203125" style="40"/>
  </cols>
  <sheetData>
    <row r="1" spans="1:6" ht="33" customHeight="1"/>
    <row r="2" spans="1:6" ht="21">
      <c r="A2" s="65" t="s">
        <v>138</v>
      </c>
      <c r="B2" s="65"/>
      <c r="C2" s="65"/>
      <c r="D2" s="65"/>
      <c r="E2" s="65"/>
    </row>
    <row r="3" spans="1:6" s="4" customFormat="1" ht="30.75" customHeight="1">
      <c r="A3" s="61" t="s">
        <v>144</v>
      </c>
      <c r="B3" s="61"/>
      <c r="C3" s="61"/>
      <c r="D3" s="61"/>
      <c r="E3" s="61"/>
      <c r="F3" s="40"/>
    </row>
    <row r="4" spans="1:6" s="4" customFormat="1" ht="12" customHeight="1">
      <c r="A4" s="51"/>
      <c r="B4" s="51"/>
      <c r="C4" s="51"/>
      <c r="D4" s="51"/>
      <c r="E4" s="51"/>
      <c r="F4" s="40"/>
    </row>
    <row r="5" spans="1:6" ht="18.75">
      <c r="A5" s="41" t="s">
        <v>142</v>
      </c>
      <c r="D5" s="41" t="s">
        <v>103</v>
      </c>
    </row>
    <row r="6" spans="1:6" ht="7.5" customHeight="1">
      <c r="A6" s="42"/>
    </row>
    <row r="7" spans="1:6" ht="15" customHeight="1">
      <c r="A7" s="28" t="s">
        <v>100</v>
      </c>
      <c r="B7" s="43" t="s">
        <v>41</v>
      </c>
      <c r="D7" s="28" t="s">
        <v>102</v>
      </c>
      <c r="E7" s="28" t="s">
        <v>143</v>
      </c>
      <c r="F7" s="44" t="s">
        <v>105</v>
      </c>
    </row>
    <row r="8" spans="1:6" ht="15" customHeight="1">
      <c r="A8" s="45" t="s">
        <v>79</v>
      </c>
      <c r="B8" s="46" t="e">
        <f>'Present - Systems'!C36</f>
        <v>#DIV/0!</v>
      </c>
      <c r="D8" s="47" t="s">
        <v>171</v>
      </c>
      <c r="E8" s="14" t="s">
        <v>172</v>
      </c>
      <c r="F8" s="14" t="s">
        <v>173</v>
      </c>
    </row>
    <row r="9" spans="1:6" ht="15" customHeight="1">
      <c r="A9" s="14" t="s">
        <v>78</v>
      </c>
      <c r="B9" s="46" t="e">
        <f>'Present - Efficiency'!C34</f>
        <v>#DIV/0!</v>
      </c>
      <c r="D9" s="48" t="s">
        <v>174</v>
      </c>
      <c r="E9" s="14" t="s">
        <v>175</v>
      </c>
      <c r="F9" s="14" t="s">
        <v>106</v>
      </c>
    </row>
    <row r="10" spans="1:6" ht="15" customHeight="1">
      <c r="A10" s="14" t="s">
        <v>80</v>
      </c>
      <c r="B10" s="46" t="e">
        <f>'Present - Visibility'!D30</f>
        <v>#DIV/0!</v>
      </c>
      <c r="D10" s="48" t="s">
        <v>133</v>
      </c>
      <c r="E10" s="14" t="s">
        <v>104</v>
      </c>
      <c r="F10" s="14" t="s">
        <v>107</v>
      </c>
    </row>
    <row r="11" spans="1:6" ht="15" customHeight="1">
      <c r="A11" s="14" t="s">
        <v>101</v>
      </c>
      <c r="B11" s="46" t="e">
        <f>'Future - Growth Plans'!C17</f>
        <v>#DIV/0!</v>
      </c>
      <c r="D11" s="4"/>
      <c r="E11" s="4"/>
      <c r="F11" s="4"/>
    </row>
    <row r="12" spans="1:6" ht="15">
      <c r="A12" s="53" t="s">
        <v>137</v>
      </c>
      <c r="B12" s="49" t="e">
        <f>AVERAGE(B8:B11)</f>
        <v>#DIV/0!</v>
      </c>
    </row>
    <row r="13" spans="1:6">
      <c r="B13" s="50"/>
    </row>
    <row r="14" spans="1:6">
      <c r="B14" s="50"/>
    </row>
    <row r="15" spans="1:6" ht="18.75">
      <c r="A15" s="41" t="s">
        <v>176</v>
      </c>
    </row>
    <row r="16" spans="1:6" ht="48" customHeight="1">
      <c r="A16" s="61" t="s">
        <v>182</v>
      </c>
      <c r="B16" s="61"/>
      <c r="C16" s="61"/>
      <c r="D16" s="61"/>
      <c r="E16" s="61"/>
    </row>
    <row r="21" spans="1:4" ht="18.75">
      <c r="A21" s="41" t="s">
        <v>145</v>
      </c>
    </row>
    <row r="22" spans="1:4">
      <c r="A22" s="40" t="s">
        <v>146</v>
      </c>
    </row>
    <row r="24" spans="1:4">
      <c r="A24" s="52" t="s">
        <v>179</v>
      </c>
      <c r="D24" s="78" t="s">
        <v>177</v>
      </c>
    </row>
    <row r="25" spans="1:4" hidden="1">
      <c r="A25" s="52" t="s">
        <v>180</v>
      </c>
      <c r="D25" s="79" t="s">
        <v>177</v>
      </c>
    </row>
    <row r="26" spans="1:4">
      <c r="A26" s="52" t="s">
        <v>181</v>
      </c>
      <c r="D26" s="78" t="s">
        <v>177</v>
      </c>
    </row>
    <row r="27" spans="1:4">
      <c r="A27" s="52" t="s">
        <v>178</v>
      </c>
      <c r="D27" s="78" t="s">
        <v>177</v>
      </c>
    </row>
  </sheetData>
  <sheetProtection sheet="1" objects="1" scenarios="1" selectLockedCells="1"/>
  <mergeCells count="3">
    <mergeCell ref="A16:E16"/>
    <mergeCell ref="A3:E3"/>
    <mergeCell ref="A2:E2"/>
  </mergeCells>
  <conditionalFormatting sqref="D9:F9">
    <cfRule type="expression" dxfId="2" priority="3">
      <formula>AND($B$12&gt;=MIN(41%,74%),$B$12&lt;=MAX(41%,74%))</formula>
    </cfRule>
  </conditionalFormatting>
  <conditionalFormatting sqref="D10:F10">
    <cfRule type="expression" dxfId="1" priority="2">
      <formula>$B$12&gt;=75%</formula>
    </cfRule>
  </conditionalFormatting>
  <conditionalFormatting sqref="D8:F8">
    <cfRule type="expression" dxfId="0" priority="1">
      <formula>$B$12&lt;=40%</formula>
    </cfRule>
  </conditionalFormatting>
  <hyperlinks>
    <hyperlink ref="D24" r:id="rId1" xr:uid="{4D173ABC-06DE-4529-9155-E2AF17B114D6}"/>
    <hyperlink ref="D26" r:id="rId2" xr:uid="{6BC2C675-CAFC-46AF-AE74-44411E5E068E}"/>
    <hyperlink ref="D27" r:id="rId3" xr:uid="{62A04377-3FE7-4ACA-9395-C151EC467B72}"/>
  </hyperlinks>
  <pageMargins left="0.7" right="0.7" top="0.75" bottom="0.75" header="0.3" footer="0.3"/>
  <pageSetup orientation="portrait" horizontalDpi="1200" verticalDpi="120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6C2E-F751-4CE0-A7D7-AB46E0AB80FB}">
  <dimension ref="A1:N6"/>
  <sheetViews>
    <sheetView workbookViewId="0">
      <selection activeCell="B6" sqref="B6"/>
    </sheetView>
  </sheetViews>
  <sheetFormatPr defaultColWidth="13.5" defaultRowHeight="12"/>
  <cols>
    <col min="1" max="1" width="34.5" style="1" bestFit="1" customWidth="1"/>
    <col min="2" max="2" width="13.5" style="1"/>
    <col min="3" max="3" width="2.83203125" style="1" customWidth="1"/>
    <col min="4" max="4" width="20.1640625" style="1" bestFit="1" customWidth="1"/>
    <col min="5" max="5" width="13.5" style="1"/>
    <col min="6" max="6" width="2.83203125" style="1" customWidth="1"/>
    <col min="7" max="7" width="17.83203125" style="1" bestFit="1" customWidth="1"/>
    <col min="8" max="8" width="13.5" style="1"/>
    <col min="9" max="9" width="2.83203125" style="1" customWidth="1"/>
    <col min="10" max="10" width="16.1640625" style="1" bestFit="1" customWidth="1"/>
    <col min="11" max="11" width="13.5" style="1"/>
    <col min="12" max="12" width="2.83203125" style="1" customWidth="1"/>
    <col min="13" max="13" width="18.1640625" style="1" bestFit="1" customWidth="1"/>
    <col min="14" max="14" width="13.5" style="1"/>
    <col min="15" max="15" width="2.83203125" style="1" customWidth="1"/>
    <col min="16" max="16384" width="13.5" style="1"/>
  </cols>
  <sheetData>
    <row r="1" spans="1:14">
      <c r="A1" s="2" t="s">
        <v>11</v>
      </c>
      <c r="B1" s="2" t="s">
        <v>20</v>
      </c>
      <c r="D1" s="2" t="s">
        <v>131</v>
      </c>
      <c r="E1" s="2" t="s">
        <v>20</v>
      </c>
      <c r="G1" s="2" t="s">
        <v>43</v>
      </c>
      <c r="H1" s="2" t="s">
        <v>20</v>
      </c>
      <c r="J1" s="2" t="s">
        <v>44</v>
      </c>
      <c r="K1" s="2" t="s">
        <v>20</v>
      </c>
      <c r="M1" s="2" t="s">
        <v>85</v>
      </c>
      <c r="N1" s="2" t="s">
        <v>20</v>
      </c>
    </row>
    <row r="2" spans="1:14">
      <c r="A2" s="1" t="s">
        <v>15</v>
      </c>
      <c r="B2" s="1">
        <v>0</v>
      </c>
      <c r="D2" s="1" t="s">
        <v>12</v>
      </c>
      <c r="E2" s="1">
        <v>2</v>
      </c>
      <c r="G2" s="1" t="s">
        <v>12</v>
      </c>
      <c r="H2" s="1">
        <v>0</v>
      </c>
      <c r="J2" s="1" t="s">
        <v>160</v>
      </c>
      <c r="K2" s="1">
        <v>0</v>
      </c>
      <c r="M2" s="1" t="s">
        <v>94</v>
      </c>
      <c r="N2" s="1">
        <v>3</v>
      </c>
    </row>
    <row r="3" spans="1:14">
      <c r="A3" s="1" t="s">
        <v>16</v>
      </c>
      <c r="B3" s="1">
        <v>1</v>
      </c>
      <c r="D3" s="1" t="s">
        <v>13</v>
      </c>
      <c r="E3" s="1">
        <v>0</v>
      </c>
      <c r="G3" s="1" t="s">
        <v>13</v>
      </c>
      <c r="H3" s="1">
        <v>2</v>
      </c>
      <c r="J3" s="1" t="s">
        <v>46</v>
      </c>
      <c r="K3" s="1">
        <v>1</v>
      </c>
      <c r="M3" s="1" t="s">
        <v>95</v>
      </c>
      <c r="N3" s="1">
        <v>2</v>
      </c>
    </row>
    <row r="4" spans="1:14">
      <c r="A4" s="1" t="s">
        <v>17</v>
      </c>
      <c r="B4" s="1">
        <v>2</v>
      </c>
      <c r="D4" s="1" t="s">
        <v>31</v>
      </c>
      <c r="E4" s="1">
        <v>1</v>
      </c>
      <c r="G4" s="1" t="s">
        <v>81</v>
      </c>
      <c r="H4" s="1">
        <v>1</v>
      </c>
      <c r="J4" s="1" t="s">
        <v>47</v>
      </c>
      <c r="K4" s="1">
        <v>2</v>
      </c>
      <c r="M4" s="1" t="s">
        <v>96</v>
      </c>
      <c r="N4" s="1">
        <v>1</v>
      </c>
    </row>
    <row r="5" spans="1:14">
      <c r="A5" s="1" t="s">
        <v>18</v>
      </c>
      <c r="B5" s="1">
        <v>3</v>
      </c>
      <c r="M5" s="1" t="s">
        <v>97</v>
      </c>
      <c r="N5" s="1">
        <v>0</v>
      </c>
    </row>
    <row r="6" spans="1:14">
      <c r="A6" s="1" t="s">
        <v>19</v>
      </c>
      <c r="B6" s="1">
        <v>4</v>
      </c>
    </row>
  </sheetData>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378BF8EDC25B448C478C4EFB3E81CE" ma:contentTypeVersion="8" ma:contentTypeDescription="Create a new document." ma:contentTypeScope="" ma:versionID="acbaae786c670f7a3279d4c37099fb70">
  <xsd:schema xmlns:xsd="http://www.w3.org/2001/XMLSchema" xmlns:xs="http://www.w3.org/2001/XMLSchema" xmlns:p="http://schemas.microsoft.com/office/2006/metadata/properties" xmlns:ns2="5a61e0cc-5533-4b3c-934b-513784fceeef" targetNamespace="http://schemas.microsoft.com/office/2006/metadata/properties" ma:root="true" ma:fieldsID="9e668e5b8688444b71aa0fdae32dc20f" ns2:_="">
    <xsd:import namespace="5a61e0cc-5533-4b3c-934b-513784fcee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61e0cc-5533-4b3c-934b-513784fce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3D6C8-1569-4A5F-9E05-54A8DA64DA36}">
  <ds:schemaRefs>
    <ds:schemaRef ds:uri="http://schemas.microsoft.com/sharepoint/v3/contenttype/forms"/>
  </ds:schemaRefs>
</ds:datastoreItem>
</file>

<file path=customXml/itemProps2.xml><?xml version="1.0" encoding="utf-8"?>
<ds:datastoreItem xmlns:ds="http://schemas.openxmlformats.org/officeDocument/2006/customXml" ds:itemID="{252D2EFE-44F6-45B0-AF95-31023D17BA71}">
  <ds:schemaRefs>
    <ds:schemaRef ds:uri="http://schemas.openxmlformats.org/package/2006/metadata/core-properties"/>
    <ds:schemaRef ds:uri="http://schemas.microsoft.com/office/2006/documentManagement/types"/>
    <ds:schemaRef ds:uri="http://schemas.microsoft.com/office/infopath/2007/PartnerControls"/>
    <ds:schemaRef ds:uri="e26dc251-8134-423a-b76d-fbfec6a01dbb"/>
    <ds:schemaRef ds:uri="72ce2c91-db33-4551-a92b-c0ded127d0b8"/>
    <ds:schemaRef ds:uri="http://schemas.microsoft.com/office/2006/metadata/properties"/>
    <ds:schemaRef ds:uri="http://purl.org/dc/elements/1.1/"/>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A157B825-EF73-4D39-95BD-8EBEF7E761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&gt;&gt; Start Here</vt:lpstr>
      <vt:lpstr>Present - Systems</vt:lpstr>
      <vt:lpstr>Present - Efficiency</vt:lpstr>
      <vt:lpstr>Present - Visibility</vt:lpstr>
      <vt:lpstr>Future - Growth Plans</vt:lpstr>
      <vt:lpstr>Cultural Readiness Check</vt:lpstr>
      <vt:lpstr>Score Summary</vt:lpstr>
      <vt:lpstr>Lists</vt:lpstr>
      <vt:lpstr>Efficiency</vt:lpstr>
      <vt:lpstr>GrowthPlans</vt:lpstr>
      <vt:lpstr>Integration</vt:lpstr>
      <vt:lpstr>'Present - Systems'!Print_Area</vt:lpstr>
      <vt:lpstr>'Present - Systems'!Print_Titles</vt:lpstr>
      <vt:lpstr>ReportingAbility</vt:lpstr>
      <vt:lpstr>ReportingTime</vt:lpstr>
      <vt:lpstr>SBO_Pro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Jalene Ippolito</dc:creator>
  <cp:lastModifiedBy>Jalene Ippolito</cp:lastModifiedBy>
  <cp:lastPrinted>2015-08-06T20:06:20Z</cp:lastPrinted>
  <dcterms:created xsi:type="dcterms:W3CDTF">2009-11-29T03:22:46Z</dcterms:created>
  <dcterms:modified xsi:type="dcterms:W3CDTF">2020-09-11T17:06:28Z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0x01010066378BF8EDC25B448C478C4EFB3E81CE</vt:lpwstr>
  </property>
</Properties>
</file>